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brary\Desktop\"/>
    </mc:Choice>
  </mc:AlternateContent>
  <bookViews>
    <workbookView xWindow="0" yWindow="0" windowWidth="28800" windowHeight="12090"/>
  </bookViews>
  <sheets>
    <sheet name="報告書類" sheetId="4" r:id="rId1"/>
    <sheet name="目次" sheetId="5" r:id="rId2"/>
  </sheets>
  <definedNames>
    <definedName name="_xlnm._FilterDatabase" localSheetId="0" hidden="1">報告書類!$A$2:$M$42</definedName>
    <definedName name="_xlnm._FilterDatabase" localSheetId="1" hidden="1">目次!$A$1:$G$1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4" l="1"/>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alcChain>
</file>

<file path=xl/sharedStrings.xml><?xml version="1.0" encoding="utf-8"?>
<sst xmlns="http://schemas.openxmlformats.org/spreadsheetml/2006/main" count="1381" uniqueCount="921">
  <si>
    <t>書誌事項</t>
    <rPh sb="0" eb="2">
      <t>ショシ</t>
    </rPh>
    <rPh sb="2" eb="4">
      <t>ジコウ</t>
    </rPh>
    <phoneticPr fontId="1"/>
  </si>
  <si>
    <t>巻号</t>
    <rPh sb="0" eb="2">
      <t>カンゴウ</t>
    </rPh>
    <phoneticPr fontId="1"/>
  </si>
  <si>
    <t>年月次</t>
    <rPh sb="0" eb="2">
      <t>ネンゲツ</t>
    </rPh>
    <rPh sb="2" eb="3">
      <t>ジ</t>
    </rPh>
    <phoneticPr fontId="1"/>
  </si>
  <si>
    <t>請求記号1</t>
    <rPh sb="0" eb="2">
      <t>セイキュウ</t>
    </rPh>
    <rPh sb="2" eb="4">
      <t>キゴウ</t>
    </rPh>
    <phoneticPr fontId="1"/>
  </si>
  <si>
    <t>請求記号2</t>
    <rPh sb="0" eb="2">
      <t>セイキュウ</t>
    </rPh>
    <rPh sb="2" eb="4">
      <t>キゴウ</t>
    </rPh>
    <phoneticPr fontId="1"/>
  </si>
  <si>
    <t>請求記号3</t>
    <rPh sb="0" eb="2">
      <t>セイキュウ</t>
    </rPh>
    <rPh sb="2" eb="4">
      <t>キゴウ</t>
    </rPh>
    <phoneticPr fontId="1"/>
  </si>
  <si>
    <t>備考</t>
    <rPh sb="0" eb="2">
      <t>ビコウ</t>
    </rPh>
    <phoneticPr fontId="1"/>
  </si>
  <si>
    <t>KAKENデータベース</t>
    <phoneticPr fontId="1"/>
  </si>
  <si>
    <t>No.</t>
    <phoneticPr fontId="1"/>
  </si>
  <si>
    <t>研究タイトル</t>
    <rPh sb="0" eb="2">
      <t>ケンキュウ</t>
    </rPh>
    <phoneticPr fontId="1"/>
  </si>
  <si>
    <t>研究代表者</t>
    <rPh sb="0" eb="2">
      <t>ケンキュウ</t>
    </rPh>
    <rPh sb="2" eb="5">
      <t>ダイヒョウシャ</t>
    </rPh>
    <phoneticPr fontId="1"/>
  </si>
  <si>
    <t>研究課題/領域番号</t>
    <rPh sb="0" eb="2">
      <t>ケンキュウ</t>
    </rPh>
    <rPh sb="2" eb="4">
      <t>カダイ</t>
    </rPh>
    <rPh sb="5" eb="7">
      <t>リョウイキ</t>
    </rPh>
    <rPh sb="7" eb="9">
      <t>バンゴウ</t>
    </rPh>
    <phoneticPr fontId="1"/>
  </si>
  <si>
    <t>URL</t>
    <phoneticPr fontId="1"/>
  </si>
  <si>
    <t>第7回地域シンポジウム「環境財としての河川 内湾系のあり方を考える」 美川湾修復の視点 / 土木学会環境システム委員会</t>
    <rPh sb="0" eb="1">
      <t>ダイ</t>
    </rPh>
    <rPh sb="2" eb="3">
      <t>カイ</t>
    </rPh>
    <rPh sb="3" eb="5">
      <t>チイキ</t>
    </rPh>
    <rPh sb="12" eb="14">
      <t>カンキョウ</t>
    </rPh>
    <rPh sb="14" eb="15">
      <t>ザイ</t>
    </rPh>
    <rPh sb="19" eb="21">
      <t>カセン</t>
    </rPh>
    <rPh sb="22" eb="23">
      <t>ナイ</t>
    </rPh>
    <rPh sb="23" eb="24">
      <t>ワン</t>
    </rPh>
    <rPh sb="24" eb="25">
      <t>ケイ</t>
    </rPh>
    <rPh sb="28" eb="29">
      <t>カタ</t>
    </rPh>
    <rPh sb="30" eb="31">
      <t>カンガ</t>
    </rPh>
    <rPh sb="35" eb="37">
      <t>ミカワ</t>
    </rPh>
    <rPh sb="37" eb="38">
      <t>ワン</t>
    </rPh>
    <rPh sb="38" eb="40">
      <t>シュウフク</t>
    </rPh>
    <rPh sb="41" eb="43">
      <t>シテン</t>
    </rPh>
    <rPh sb="46" eb="48">
      <t>ドボク</t>
    </rPh>
    <rPh sb="48" eb="50">
      <t>ガッカイ</t>
    </rPh>
    <rPh sb="50" eb="52">
      <t>カンキョウ</t>
    </rPh>
    <rPh sb="56" eb="59">
      <t>イインカイ</t>
    </rPh>
    <phoneticPr fontId="1"/>
  </si>
  <si>
    <t>1998.01.23</t>
    <phoneticPr fontId="1"/>
  </si>
  <si>
    <t>昭和52年橋梁ジョイントの耐久性調査報告書 / 建設省中部地方建設局中部技術事務所</t>
    <rPh sb="0" eb="2">
      <t>ショウワ</t>
    </rPh>
    <rPh sb="4" eb="5">
      <t>ネン</t>
    </rPh>
    <rPh sb="5" eb="7">
      <t>キョウリョウ</t>
    </rPh>
    <rPh sb="13" eb="16">
      <t>タイキュウセイ</t>
    </rPh>
    <rPh sb="16" eb="18">
      <t>チョウサ</t>
    </rPh>
    <rPh sb="18" eb="21">
      <t>ホウコクショ</t>
    </rPh>
    <rPh sb="24" eb="27">
      <t>ケンセツショウ</t>
    </rPh>
    <rPh sb="27" eb="29">
      <t>チュウブ</t>
    </rPh>
    <rPh sb="29" eb="31">
      <t>チホウ</t>
    </rPh>
    <rPh sb="31" eb="34">
      <t>ケンセツキョク</t>
    </rPh>
    <rPh sb="34" eb="36">
      <t>チュウブ</t>
    </rPh>
    <rPh sb="36" eb="38">
      <t>ギジュツ</t>
    </rPh>
    <rPh sb="38" eb="40">
      <t>ジム</t>
    </rPh>
    <rPh sb="40" eb="41">
      <t>ショ</t>
    </rPh>
    <phoneticPr fontId="1"/>
  </si>
  <si>
    <t>昭和50年度橋梁のジョイント構造に関する調査報告書 / 建設省中部地方建設局中部技術事務所</t>
    <rPh sb="0" eb="2">
      <t>ショウワ</t>
    </rPh>
    <rPh sb="4" eb="6">
      <t>ネンド</t>
    </rPh>
    <rPh sb="6" eb="8">
      <t>キョウリョウ</t>
    </rPh>
    <rPh sb="14" eb="16">
      <t>コウゾウ</t>
    </rPh>
    <rPh sb="17" eb="18">
      <t>カン</t>
    </rPh>
    <rPh sb="20" eb="22">
      <t>チョウサ</t>
    </rPh>
    <rPh sb="22" eb="25">
      <t>ホウコクショ</t>
    </rPh>
    <rPh sb="28" eb="31">
      <t>ケンセツショウ</t>
    </rPh>
    <rPh sb="31" eb="33">
      <t>チュウブ</t>
    </rPh>
    <rPh sb="33" eb="35">
      <t>チホウ</t>
    </rPh>
    <rPh sb="35" eb="38">
      <t>ケンセツキョク</t>
    </rPh>
    <rPh sb="38" eb="40">
      <t>チュウブ</t>
    </rPh>
    <rPh sb="40" eb="42">
      <t>ギジュツ</t>
    </rPh>
    <rPh sb="42" eb="44">
      <t>ジム</t>
    </rPh>
    <rPh sb="44" eb="45">
      <t>ショ</t>
    </rPh>
    <phoneticPr fontId="1"/>
  </si>
  <si>
    <t>昭和49年度橋梁のジョイント構造に関する調査報告書 / 中部地方建設局中部技術事務所</t>
    <rPh sb="0" eb="2">
      <t>ショウワ</t>
    </rPh>
    <rPh sb="4" eb="6">
      <t>ネンド</t>
    </rPh>
    <rPh sb="6" eb="8">
      <t>キョウリョウ</t>
    </rPh>
    <rPh sb="14" eb="16">
      <t>コウゾウ</t>
    </rPh>
    <rPh sb="17" eb="18">
      <t>カン</t>
    </rPh>
    <rPh sb="20" eb="22">
      <t>チョウサ</t>
    </rPh>
    <rPh sb="22" eb="25">
      <t>ホウコクショ</t>
    </rPh>
    <rPh sb="28" eb="30">
      <t>チュウブ</t>
    </rPh>
    <rPh sb="30" eb="32">
      <t>チホウ</t>
    </rPh>
    <rPh sb="32" eb="35">
      <t>ケンセツキョク</t>
    </rPh>
    <rPh sb="35" eb="37">
      <t>チュウブ</t>
    </rPh>
    <rPh sb="37" eb="39">
      <t>ギジュツ</t>
    </rPh>
    <rPh sb="39" eb="41">
      <t>ジム</t>
    </rPh>
    <rPh sb="41" eb="42">
      <t>ショ</t>
    </rPh>
    <phoneticPr fontId="1"/>
  </si>
  <si>
    <t>第35回建設省技術研究会講演概要　自由課題共通部門 / 建設省</t>
    <rPh sb="0" eb="1">
      <t>ダイ</t>
    </rPh>
    <rPh sb="3" eb="4">
      <t>カイ</t>
    </rPh>
    <rPh sb="4" eb="7">
      <t>ケンセツショウ</t>
    </rPh>
    <rPh sb="7" eb="9">
      <t>ギジュツ</t>
    </rPh>
    <rPh sb="9" eb="12">
      <t>ケンキュウカイ</t>
    </rPh>
    <rPh sb="12" eb="14">
      <t>コウエン</t>
    </rPh>
    <rPh sb="14" eb="16">
      <t>ガイヨウ</t>
    </rPh>
    <rPh sb="17" eb="19">
      <t>ジユウ</t>
    </rPh>
    <rPh sb="19" eb="21">
      <t>カダイ</t>
    </rPh>
    <rPh sb="21" eb="23">
      <t>キョウツウ</t>
    </rPh>
    <rPh sb="23" eb="25">
      <t>ブモン</t>
    </rPh>
    <rPh sb="28" eb="31">
      <t>ケンセツショウ</t>
    </rPh>
    <phoneticPr fontId="1"/>
  </si>
  <si>
    <t>昭和49年度舗装に関する経年調査報告書 / 中部地方建設局中部技術事務所</t>
    <rPh sb="0" eb="2">
      <t>ショウワ</t>
    </rPh>
    <rPh sb="4" eb="6">
      <t>ネンド</t>
    </rPh>
    <rPh sb="6" eb="8">
      <t>ホソウ</t>
    </rPh>
    <rPh sb="9" eb="10">
      <t>カン</t>
    </rPh>
    <rPh sb="12" eb="14">
      <t>ケイネン</t>
    </rPh>
    <rPh sb="14" eb="16">
      <t>チョウサ</t>
    </rPh>
    <rPh sb="16" eb="19">
      <t>ホウコクショ</t>
    </rPh>
    <rPh sb="22" eb="24">
      <t>チュウブ</t>
    </rPh>
    <rPh sb="24" eb="26">
      <t>チホウ</t>
    </rPh>
    <rPh sb="26" eb="29">
      <t>ケンセツキョク</t>
    </rPh>
    <rPh sb="29" eb="31">
      <t>チュウブ</t>
    </rPh>
    <rPh sb="31" eb="33">
      <t>ギジュツ</t>
    </rPh>
    <rPh sb="33" eb="35">
      <t>ジム</t>
    </rPh>
    <rPh sb="35" eb="36">
      <t>ショ</t>
    </rPh>
    <phoneticPr fontId="1"/>
  </si>
  <si>
    <t>昭和48年度舗装に関する経年調査報告書 / 中部地方建設局中部技術事務所</t>
    <rPh sb="0" eb="2">
      <t>ショウワ</t>
    </rPh>
    <rPh sb="4" eb="6">
      <t>ネンド</t>
    </rPh>
    <rPh sb="6" eb="8">
      <t>ホソウ</t>
    </rPh>
    <rPh sb="9" eb="10">
      <t>カン</t>
    </rPh>
    <rPh sb="12" eb="14">
      <t>ケイネン</t>
    </rPh>
    <rPh sb="14" eb="16">
      <t>チョウサ</t>
    </rPh>
    <rPh sb="16" eb="19">
      <t>ホウコクショ</t>
    </rPh>
    <rPh sb="22" eb="24">
      <t>チュウブ</t>
    </rPh>
    <rPh sb="24" eb="26">
      <t>チホウ</t>
    </rPh>
    <rPh sb="26" eb="29">
      <t>ケンセツキョク</t>
    </rPh>
    <rPh sb="29" eb="31">
      <t>チュウブ</t>
    </rPh>
    <rPh sb="31" eb="33">
      <t>ギジュツ</t>
    </rPh>
    <rPh sb="33" eb="35">
      <t>ジム</t>
    </rPh>
    <rPh sb="35" eb="36">
      <t>ショ</t>
    </rPh>
    <phoneticPr fontId="1"/>
  </si>
  <si>
    <t>細粒土を材料とする盛土の締固め施工基準に関する研究 / 建設省中部地方建設局名古屋技術事務所材料試験課</t>
    <rPh sb="0" eb="2">
      <t>サイリュウ</t>
    </rPh>
    <rPh sb="2" eb="3">
      <t>ツチ</t>
    </rPh>
    <rPh sb="4" eb="6">
      <t>ザイリョウ</t>
    </rPh>
    <rPh sb="9" eb="11">
      <t>モリツチ</t>
    </rPh>
    <rPh sb="12" eb="14">
      <t>シメカタ</t>
    </rPh>
    <rPh sb="15" eb="17">
      <t>セコウ</t>
    </rPh>
    <rPh sb="17" eb="19">
      <t>キジュン</t>
    </rPh>
    <rPh sb="20" eb="21">
      <t>カン</t>
    </rPh>
    <rPh sb="23" eb="25">
      <t>ケンキュウ</t>
    </rPh>
    <rPh sb="28" eb="31">
      <t>ケンセツショウ</t>
    </rPh>
    <rPh sb="31" eb="33">
      <t>チュウブ</t>
    </rPh>
    <rPh sb="33" eb="35">
      <t>チホウ</t>
    </rPh>
    <rPh sb="35" eb="38">
      <t>ケンセツキョク</t>
    </rPh>
    <rPh sb="38" eb="41">
      <t>ナゴヤ</t>
    </rPh>
    <rPh sb="41" eb="43">
      <t>ギジュツ</t>
    </rPh>
    <rPh sb="43" eb="45">
      <t>ジム</t>
    </rPh>
    <rPh sb="45" eb="46">
      <t>ショ</t>
    </rPh>
    <rPh sb="46" eb="48">
      <t>ザイリョウ</t>
    </rPh>
    <rPh sb="48" eb="50">
      <t>シケン</t>
    </rPh>
    <rPh sb="50" eb="51">
      <t>カ</t>
    </rPh>
    <phoneticPr fontId="1"/>
  </si>
  <si>
    <t>昭和52年度河川構造物の設計施工に関する試験調査報告書 / 建設省中部地方建設局中部技術事務所</t>
    <rPh sb="0" eb="2">
      <t>ショウワ</t>
    </rPh>
    <rPh sb="4" eb="6">
      <t>ネンド</t>
    </rPh>
    <rPh sb="6" eb="8">
      <t>カセン</t>
    </rPh>
    <rPh sb="8" eb="11">
      <t>コウゾウブツ</t>
    </rPh>
    <rPh sb="12" eb="14">
      <t>セッケイ</t>
    </rPh>
    <rPh sb="14" eb="16">
      <t>セコウ</t>
    </rPh>
    <rPh sb="17" eb="18">
      <t>カン</t>
    </rPh>
    <rPh sb="20" eb="22">
      <t>シケン</t>
    </rPh>
    <rPh sb="22" eb="24">
      <t>チョウサ</t>
    </rPh>
    <rPh sb="24" eb="27">
      <t>ホウコクショ</t>
    </rPh>
    <rPh sb="30" eb="33">
      <t>ケンセツショウ</t>
    </rPh>
    <rPh sb="33" eb="35">
      <t>チュウブ</t>
    </rPh>
    <rPh sb="35" eb="37">
      <t>チホウ</t>
    </rPh>
    <rPh sb="37" eb="40">
      <t>ケンセツキョク</t>
    </rPh>
    <rPh sb="40" eb="42">
      <t>チュウブ</t>
    </rPh>
    <rPh sb="42" eb="44">
      <t>ギジュツ</t>
    </rPh>
    <rPh sb="44" eb="46">
      <t>ジム</t>
    </rPh>
    <rPh sb="46" eb="47">
      <t>ショ</t>
    </rPh>
    <phoneticPr fontId="1"/>
  </si>
  <si>
    <t>1977.10</t>
    <phoneticPr fontId="1"/>
  </si>
  <si>
    <t>昭和50年度河川構造物の設計施工に関する試験調査報告書 / 建設省中部地方建設局中部技術事務所</t>
    <rPh sb="0" eb="2">
      <t>ショウワ</t>
    </rPh>
    <rPh sb="4" eb="6">
      <t>ネンド</t>
    </rPh>
    <rPh sb="6" eb="8">
      <t>カセン</t>
    </rPh>
    <rPh sb="8" eb="11">
      <t>コウゾウブツ</t>
    </rPh>
    <rPh sb="12" eb="14">
      <t>セッケイ</t>
    </rPh>
    <rPh sb="14" eb="16">
      <t>セコウ</t>
    </rPh>
    <rPh sb="17" eb="18">
      <t>カン</t>
    </rPh>
    <rPh sb="20" eb="22">
      <t>シケン</t>
    </rPh>
    <rPh sb="22" eb="24">
      <t>チョウサ</t>
    </rPh>
    <rPh sb="24" eb="27">
      <t>ホウコクショ</t>
    </rPh>
    <rPh sb="30" eb="33">
      <t>ケンセツショウ</t>
    </rPh>
    <rPh sb="33" eb="35">
      <t>チュウブ</t>
    </rPh>
    <rPh sb="35" eb="37">
      <t>チホウ</t>
    </rPh>
    <rPh sb="37" eb="40">
      <t>ケンセツキョク</t>
    </rPh>
    <rPh sb="40" eb="42">
      <t>チュウブ</t>
    </rPh>
    <rPh sb="42" eb="44">
      <t>ギジュツ</t>
    </rPh>
    <rPh sb="44" eb="46">
      <t>ジム</t>
    </rPh>
    <rPh sb="46" eb="47">
      <t>ショ</t>
    </rPh>
    <phoneticPr fontId="1"/>
  </si>
  <si>
    <t>平成3年度のり面保護工の維持点検手法に関する試験調査報告書 / 建設省中部地方建設局中部技術事務所</t>
    <rPh sb="3" eb="5">
      <t>ネンド</t>
    </rPh>
    <rPh sb="7" eb="8">
      <t>メン</t>
    </rPh>
    <rPh sb="8" eb="10">
      <t>ホゴ</t>
    </rPh>
    <rPh sb="10" eb="11">
      <t>コウ</t>
    </rPh>
    <rPh sb="12" eb="14">
      <t>イジ</t>
    </rPh>
    <rPh sb="14" eb="16">
      <t>テンケン</t>
    </rPh>
    <rPh sb="16" eb="18">
      <t>シュホウ</t>
    </rPh>
    <rPh sb="19" eb="20">
      <t>カン</t>
    </rPh>
    <rPh sb="26" eb="29">
      <t>ホウコクショ</t>
    </rPh>
    <rPh sb="32" eb="35">
      <t>ケンセツショウ</t>
    </rPh>
    <rPh sb="35" eb="37">
      <t>チュウブ</t>
    </rPh>
    <rPh sb="37" eb="39">
      <t>チホウ</t>
    </rPh>
    <rPh sb="39" eb="42">
      <t>ケンセツキョク</t>
    </rPh>
    <rPh sb="42" eb="44">
      <t>チュウブ</t>
    </rPh>
    <rPh sb="44" eb="46">
      <t>ギジュツ</t>
    </rPh>
    <rPh sb="46" eb="48">
      <t>ジム</t>
    </rPh>
    <rPh sb="48" eb="49">
      <t>ショ</t>
    </rPh>
    <phoneticPr fontId="1"/>
  </si>
  <si>
    <t>路面標示等の効果に関する調査報告書 / 建設省中部地方建設局中部技術事務所</t>
    <rPh sb="0" eb="1">
      <t>ロ</t>
    </rPh>
    <rPh sb="1" eb="2">
      <t>メン</t>
    </rPh>
    <rPh sb="2" eb="4">
      <t>ヒョウジ</t>
    </rPh>
    <rPh sb="4" eb="5">
      <t>トウ</t>
    </rPh>
    <rPh sb="6" eb="8">
      <t>コウカ</t>
    </rPh>
    <rPh sb="9" eb="10">
      <t>カン</t>
    </rPh>
    <rPh sb="14" eb="17">
      <t>ホウコクショ</t>
    </rPh>
    <rPh sb="20" eb="23">
      <t>ケンセツショウ</t>
    </rPh>
    <rPh sb="23" eb="25">
      <t>チュウブ</t>
    </rPh>
    <rPh sb="25" eb="27">
      <t>チホウ</t>
    </rPh>
    <rPh sb="27" eb="30">
      <t>ケンセツキョク</t>
    </rPh>
    <rPh sb="30" eb="32">
      <t>チュウブ</t>
    </rPh>
    <rPh sb="32" eb="34">
      <t>ギジュツ</t>
    </rPh>
    <rPh sb="34" eb="36">
      <t>ジム</t>
    </rPh>
    <rPh sb="36" eb="37">
      <t>ショ</t>
    </rPh>
    <phoneticPr fontId="1"/>
  </si>
  <si>
    <t>平成元年度改修工事用機械に関する調査試験報告書（無濁水浚渫機械に関する調査試験） / 建設省中部地方建設局中部技術事務所</t>
    <rPh sb="2" eb="3">
      <t>ガン</t>
    </rPh>
    <rPh sb="3" eb="5">
      <t>ネンド</t>
    </rPh>
    <rPh sb="5" eb="7">
      <t>カイシュウ</t>
    </rPh>
    <rPh sb="7" eb="10">
      <t>コウジヨウ</t>
    </rPh>
    <rPh sb="10" eb="12">
      <t>キカイ</t>
    </rPh>
    <rPh sb="13" eb="14">
      <t>カン</t>
    </rPh>
    <rPh sb="16" eb="18">
      <t>チョウサ</t>
    </rPh>
    <rPh sb="20" eb="23">
      <t>ホウコクショ</t>
    </rPh>
    <rPh sb="24" eb="25">
      <t>ム</t>
    </rPh>
    <rPh sb="25" eb="27">
      <t>ダクスイ</t>
    </rPh>
    <rPh sb="29" eb="31">
      <t>キカイ</t>
    </rPh>
    <rPh sb="32" eb="33">
      <t>カン</t>
    </rPh>
    <rPh sb="35" eb="37">
      <t>チョウサ</t>
    </rPh>
    <rPh sb="37" eb="39">
      <t>シケン</t>
    </rPh>
    <rPh sb="43" eb="46">
      <t>ケンセツショウ</t>
    </rPh>
    <rPh sb="46" eb="48">
      <t>チュウブ</t>
    </rPh>
    <rPh sb="48" eb="50">
      <t>チホウ</t>
    </rPh>
    <rPh sb="50" eb="53">
      <t>ケンセツキョク</t>
    </rPh>
    <rPh sb="53" eb="55">
      <t>チュウブ</t>
    </rPh>
    <rPh sb="55" eb="57">
      <t>ギジュツ</t>
    </rPh>
    <rPh sb="57" eb="59">
      <t>ジム</t>
    </rPh>
    <rPh sb="59" eb="60">
      <t>ショ</t>
    </rPh>
    <phoneticPr fontId="1"/>
  </si>
  <si>
    <t>昭和62年度細粒土の有効利用調査 / 建設省中部地方建設局中部技術事務所</t>
    <rPh sb="0" eb="2">
      <t>ショウワ</t>
    </rPh>
    <rPh sb="4" eb="6">
      <t>ネンド</t>
    </rPh>
    <rPh sb="6" eb="8">
      <t>サイリュウ</t>
    </rPh>
    <rPh sb="8" eb="9">
      <t>ツチ</t>
    </rPh>
    <rPh sb="10" eb="12">
      <t>ユウコウ</t>
    </rPh>
    <rPh sb="12" eb="14">
      <t>リヨウ</t>
    </rPh>
    <rPh sb="14" eb="16">
      <t>チョウサ</t>
    </rPh>
    <rPh sb="19" eb="22">
      <t>ケンセツショウ</t>
    </rPh>
    <rPh sb="22" eb="24">
      <t>チュウブ</t>
    </rPh>
    <rPh sb="24" eb="26">
      <t>チホウ</t>
    </rPh>
    <rPh sb="26" eb="29">
      <t>ケンセツキョク</t>
    </rPh>
    <rPh sb="29" eb="31">
      <t>チュウブ</t>
    </rPh>
    <rPh sb="31" eb="33">
      <t>ギジュツ</t>
    </rPh>
    <rPh sb="33" eb="35">
      <t>ジム</t>
    </rPh>
    <rPh sb="35" eb="36">
      <t>ショ</t>
    </rPh>
    <phoneticPr fontId="1"/>
  </si>
  <si>
    <t>昭和51年度コンクリート構造物取り壊しに関する調査試験報告書 / 建設省中部地方建設局中部技術事務所</t>
    <rPh sb="0" eb="2">
      <t>ショウワ</t>
    </rPh>
    <rPh sb="4" eb="6">
      <t>ネンド</t>
    </rPh>
    <rPh sb="12" eb="15">
      <t>コウゾウブツ</t>
    </rPh>
    <rPh sb="15" eb="16">
      <t>ト</t>
    </rPh>
    <rPh sb="17" eb="18">
      <t>コワ</t>
    </rPh>
    <rPh sb="20" eb="21">
      <t>カン</t>
    </rPh>
    <rPh sb="23" eb="25">
      <t>チョウサ</t>
    </rPh>
    <rPh sb="25" eb="27">
      <t>シケン</t>
    </rPh>
    <rPh sb="27" eb="30">
      <t>ホウコクショ</t>
    </rPh>
    <rPh sb="33" eb="36">
      <t>ケンセツショウ</t>
    </rPh>
    <rPh sb="36" eb="38">
      <t>チュウブ</t>
    </rPh>
    <rPh sb="38" eb="40">
      <t>チホウ</t>
    </rPh>
    <rPh sb="40" eb="43">
      <t>ケンセツキョク</t>
    </rPh>
    <rPh sb="43" eb="45">
      <t>チュウブ</t>
    </rPh>
    <rPh sb="45" eb="47">
      <t>ギジュツ</t>
    </rPh>
    <rPh sb="47" eb="49">
      <t>ジム</t>
    </rPh>
    <rPh sb="49" eb="50">
      <t>ショ</t>
    </rPh>
    <phoneticPr fontId="1"/>
  </si>
  <si>
    <t>昭和51年度道路標識(案内標識）に関する調査研究報告書 / 建設省中部地方建設局中部技術事務所</t>
    <rPh sb="0" eb="2">
      <t>ショウワ</t>
    </rPh>
    <rPh sb="4" eb="6">
      <t>ネンド</t>
    </rPh>
    <rPh sb="6" eb="8">
      <t>ドウロ</t>
    </rPh>
    <rPh sb="8" eb="10">
      <t>ヒョウシキ</t>
    </rPh>
    <rPh sb="11" eb="13">
      <t>アンナイ</t>
    </rPh>
    <rPh sb="13" eb="15">
      <t>ヒョウシキ</t>
    </rPh>
    <rPh sb="17" eb="18">
      <t>カン</t>
    </rPh>
    <rPh sb="20" eb="22">
      <t>チョウサ</t>
    </rPh>
    <rPh sb="22" eb="24">
      <t>ケンキュウ</t>
    </rPh>
    <rPh sb="24" eb="27">
      <t>ホウコクショ</t>
    </rPh>
    <rPh sb="30" eb="33">
      <t>ケンセツショウ</t>
    </rPh>
    <rPh sb="33" eb="35">
      <t>チュウブ</t>
    </rPh>
    <rPh sb="35" eb="37">
      <t>チホウ</t>
    </rPh>
    <rPh sb="37" eb="40">
      <t>ケンセツキョク</t>
    </rPh>
    <rPh sb="40" eb="42">
      <t>チュウブ</t>
    </rPh>
    <rPh sb="42" eb="44">
      <t>ギジュツ</t>
    </rPh>
    <rPh sb="44" eb="46">
      <t>ジム</t>
    </rPh>
    <rPh sb="46" eb="47">
      <t>ショ</t>
    </rPh>
    <phoneticPr fontId="1"/>
  </si>
  <si>
    <t>昭和50年度舗装寿命とオーバーレイ厚に関する調査 / 中部地方建設局中部技術事務所</t>
    <rPh sb="0" eb="2">
      <t>ショウワ</t>
    </rPh>
    <rPh sb="4" eb="6">
      <t>ネンド</t>
    </rPh>
    <rPh sb="6" eb="8">
      <t>ホソウ</t>
    </rPh>
    <rPh sb="8" eb="10">
      <t>ジュミョウ</t>
    </rPh>
    <rPh sb="17" eb="18">
      <t>アツ</t>
    </rPh>
    <rPh sb="19" eb="20">
      <t>カン</t>
    </rPh>
    <rPh sb="22" eb="24">
      <t>チョウサ</t>
    </rPh>
    <rPh sb="27" eb="29">
      <t>チュウブ</t>
    </rPh>
    <rPh sb="29" eb="31">
      <t>チホウ</t>
    </rPh>
    <rPh sb="31" eb="34">
      <t>ケンセツキョク</t>
    </rPh>
    <rPh sb="34" eb="36">
      <t>チュウブ</t>
    </rPh>
    <rPh sb="36" eb="38">
      <t>ギジュツ</t>
    </rPh>
    <rPh sb="38" eb="40">
      <t>ジム</t>
    </rPh>
    <rPh sb="40" eb="41">
      <t>ショ</t>
    </rPh>
    <phoneticPr fontId="1"/>
  </si>
  <si>
    <t>昭和50年度玉石混り地層における無水ボーリングマシンの施工性調査調査報告書 / 建設省中部地方建設局中部技術事務所</t>
    <rPh sb="0" eb="2">
      <t>ショウワ</t>
    </rPh>
    <rPh sb="4" eb="6">
      <t>ネンド</t>
    </rPh>
    <rPh sb="6" eb="8">
      <t>ギョクセキ</t>
    </rPh>
    <rPh sb="8" eb="9">
      <t>マ</t>
    </rPh>
    <rPh sb="10" eb="12">
      <t>チソウ</t>
    </rPh>
    <rPh sb="16" eb="18">
      <t>ムスイ</t>
    </rPh>
    <rPh sb="27" eb="29">
      <t>セコウ</t>
    </rPh>
    <rPh sb="29" eb="30">
      <t>セイ</t>
    </rPh>
    <rPh sb="30" eb="32">
      <t>チョウサ</t>
    </rPh>
    <rPh sb="32" eb="34">
      <t>チョウサ</t>
    </rPh>
    <rPh sb="34" eb="37">
      <t>ホウコクショ</t>
    </rPh>
    <rPh sb="40" eb="43">
      <t>ケンセツショウ</t>
    </rPh>
    <rPh sb="43" eb="45">
      <t>チュウブ</t>
    </rPh>
    <rPh sb="45" eb="47">
      <t>チホウ</t>
    </rPh>
    <rPh sb="47" eb="50">
      <t>ケンセツキョク</t>
    </rPh>
    <rPh sb="50" eb="52">
      <t>チュウブ</t>
    </rPh>
    <rPh sb="52" eb="54">
      <t>ギジュツ</t>
    </rPh>
    <rPh sb="54" eb="56">
      <t>ジム</t>
    </rPh>
    <rPh sb="56" eb="57">
      <t>ショ</t>
    </rPh>
    <phoneticPr fontId="1"/>
  </si>
  <si>
    <t>昭和50年度軟弱沖積層における地震に関する調査試験報告書（地震観測装置の設置） / 中部地方建設局中部技術事務所</t>
    <rPh sb="0" eb="2">
      <t>ショウワ</t>
    </rPh>
    <rPh sb="4" eb="6">
      <t>ネンド</t>
    </rPh>
    <rPh sb="6" eb="8">
      <t>ナンジャク</t>
    </rPh>
    <rPh sb="8" eb="10">
      <t>チュウセキ</t>
    </rPh>
    <rPh sb="10" eb="11">
      <t>ソウ</t>
    </rPh>
    <rPh sb="15" eb="17">
      <t>ジシン</t>
    </rPh>
    <rPh sb="18" eb="19">
      <t>カン</t>
    </rPh>
    <rPh sb="21" eb="23">
      <t>チョウサ</t>
    </rPh>
    <rPh sb="23" eb="25">
      <t>シケン</t>
    </rPh>
    <rPh sb="25" eb="28">
      <t>ホウコクショ</t>
    </rPh>
    <rPh sb="29" eb="31">
      <t>ジシン</t>
    </rPh>
    <rPh sb="31" eb="33">
      <t>カンソク</t>
    </rPh>
    <rPh sb="33" eb="35">
      <t>ソウチ</t>
    </rPh>
    <rPh sb="36" eb="38">
      <t>セッチ</t>
    </rPh>
    <rPh sb="42" eb="44">
      <t>チュウブ</t>
    </rPh>
    <rPh sb="44" eb="46">
      <t>チホウ</t>
    </rPh>
    <rPh sb="46" eb="49">
      <t>ケンセツキョク</t>
    </rPh>
    <rPh sb="49" eb="51">
      <t>チュウブ</t>
    </rPh>
    <rPh sb="51" eb="53">
      <t>ギジュツ</t>
    </rPh>
    <rPh sb="53" eb="55">
      <t>ジム</t>
    </rPh>
    <rPh sb="55" eb="56">
      <t>ショ</t>
    </rPh>
    <phoneticPr fontId="1"/>
  </si>
  <si>
    <t>昭和50年度交通公害に関する調査報告書（振動） / 建設省中部地方建設局中部技術事務所</t>
    <rPh sb="0" eb="2">
      <t>ショウワ</t>
    </rPh>
    <rPh sb="4" eb="6">
      <t>ネンド</t>
    </rPh>
    <rPh sb="6" eb="8">
      <t>コウツウ</t>
    </rPh>
    <rPh sb="8" eb="10">
      <t>コウガイ</t>
    </rPh>
    <rPh sb="11" eb="12">
      <t>カン</t>
    </rPh>
    <rPh sb="14" eb="16">
      <t>チョウサ</t>
    </rPh>
    <rPh sb="16" eb="19">
      <t>ホウコクショ</t>
    </rPh>
    <rPh sb="20" eb="22">
      <t>シンドウ</t>
    </rPh>
    <rPh sb="26" eb="29">
      <t>ケンセツショウ</t>
    </rPh>
    <rPh sb="29" eb="31">
      <t>チュウブ</t>
    </rPh>
    <rPh sb="31" eb="33">
      <t>チホウ</t>
    </rPh>
    <rPh sb="33" eb="36">
      <t>ケンセツキョク</t>
    </rPh>
    <rPh sb="36" eb="38">
      <t>チュウブ</t>
    </rPh>
    <rPh sb="38" eb="40">
      <t>ギジュツ</t>
    </rPh>
    <rPh sb="40" eb="42">
      <t>ジム</t>
    </rPh>
    <rPh sb="42" eb="43">
      <t>ショ</t>
    </rPh>
    <phoneticPr fontId="1"/>
  </si>
  <si>
    <t>昭和50年度軟弱地盤上の道路横断構造物設計に関する調査報告書 / 建設省中部地方建設局中部技術事務所</t>
    <rPh sb="0" eb="2">
      <t>ショウワ</t>
    </rPh>
    <rPh sb="4" eb="6">
      <t>ネンド</t>
    </rPh>
    <rPh sb="6" eb="8">
      <t>ナンジャク</t>
    </rPh>
    <rPh sb="8" eb="10">
      <t>ジバン</t>
    </rPh>
    <rPh sb="10" eb="11">
      <t>ジョウ</t>
    </rPh>
    <rPh sb="12" eb="14">
      <t>ドウロ</t>
    </rPh>
    <rPh sb="14" eb="16">
      <t>オウダン</t>
    </rPh>
    <rPh sb="16" eb="19">
      <t>コウゾウブツ</t>
    </rPh>
    <rPh sb="19" eb="21">
      <t>セッケイ</t>
    </rPh>
    <rPh sb="22" eb="23">
      <t>カン</t>
    </rPh>
    <rPh sb="25" eb="27">
      <t>チョウサ</t>
    </rPh>
    <rPh sb="27" eb="30">
      <t>ホウコクショ</t>
    </rPh>
    <rPh sb="33" eb="36">
      <t>ケンセツショウ</t>
    </rPh>
    <rPh sb="36" eb="38">
      <t>チュウブ</t>
    </rPh>
    <rPh sb="38" eb="40">
      <t>チホウ</t>
    </rPh>
    <rPh sb="40" eb="43">
      <t>ケンセツキョク</t>
    </rPh>
    <rPh sb="43" eb="45">
      <t>チュウブ</t>
    </rPh>
    <rPh sb="45" eb="47">
      <t>ギジュツ</t>
    </rPh>
    <rPh sb="47" eb="49">
      <t>ジム</t>
    </rPh>
    <rPh sb="49" eb="50">
      <t>ショ</t>
    </rPh>
    <phoneticPr fontId="1"/>
  </si>
  <si>
    <t>昭和50年度山地部道路検索作業の機械化に関する調査報告書 / 中部地方建設局中部技術事務所</t>
    <rPh sb="0" eb="2">
      <t>ショウワ</t>
    </rPh>
    <rPh sb="4" eb="6">
      <t>ネンド</t>
    </rPh>
    <rPh sb="6" eb="8">
      <t>サンチ</t>
    </rPh>
    <rPh sb="8" eb="9">
      <t>ブ</t>
    </rPh>
    <rPh sb="9" eb="11">
      <t>ドウロ</t>
    </rPh>
    <rPh sb="11" eb="13">
      <t>ケンサク</t>
    </rPh>
    <rPh sb="13" eb="15">
      <t>サギョウ</t>
    </rPh>
    <rPh sb="16" eb="18">
      <t>キカイ</t>
    </rPh>
    <rPh sb="18" eb="19">
      <t>カ</t>
    </rPh>
    <rPh sb="20" eb="21">
      <t>カン</t>
    </rPh>
    <rPh sb="23" eb="25">
      <t>チョウサ</t>
    </rPh>
    <rPh sb="25" eb="28">
      <t>ホウコクショ</t>
    </rPh>
    <rPh sb="31" eb="33">
      <t>チュウブ</t>
    </rPh>
    <rPh sb="33" eb="35">
      <t>チホウ</t>
    </rPh>
    <rPh sb="35" eb="38">
      <t>ケンセツキョク</t>
    </rPh>
    <rPh sb="38" eb="40">
      <t>チュウブ</t>
    </rPh>
    <rPh sb="40" eb="42">
      <t>ギジュツ</t>
    </rPh>
    <rPh sb="42" eb="44">
      <t>ジム</t>
    </rPh>
    <rPh sb="44" eb="45">
      <t>ショ</t>
    </rPh>
    <phoneticPr fontId="1"/>
  </si>
  <si>
    <t>昭和50年度老朽橋破壊試験報告書 / 建設省中部地方建設局中部技術事務所</t>
    <rPh sb="0" eb="2">
      <t>ショウワ</t>
    </rPh>
    <rPh sb="4" eb="6">
      <t>ネンド</t>
    </rPh>
    <rPh sb="6" eb="8">
      <t>ロウキュウ</t>
    </rPh>
    <rPh sb="8" eb="9">
      <t>ハシ</t>
    </rPh>
    <rPh sb="9" eb="11">
      <t>ハカイ</t>
    </rPh>
    <rPh sb="11" eb="13">
      <t>シケン</t>
    </rPh>
    <rPh sb="13" eb="16">
      <t>ホウコクショ</t>
    </rPh>
    <rPh sb="19" eb="22">
      <t>ケンセツショウ</t>
    </rPh>
    <rPh sb="22" eb="24">
      <t>チュウブ</t>
    </rPh>
    <rPh sb="24" eb="26">
      <t>チホウ</t>
    </rPh>
    <rPh sb="26" eb="29">
      <t>ケンセツキョク</t>
    </rPh>
    <rPh sb="29" eb="31">
      <t>チュウブ</t>
    </rPh>
    <rPh sb="31" eb="33">
      <t>ギジュツ</t>
    </rPh>
    <rPh sb="33" eb="35">
      <t>ジム</t>
    </rPh>
    <rPh sb="35" eb="36">
      <t>ショ</t>
    </rPh>
    <phoneticPr fontId="1"/>
  </si>
  <si>
    <t>昭和50年度地すべりに関する観測調査報告書 / 中部地方建設局中部技術事務所</t>
    <rPh sb="0" eb="2">
      <t>ショウワ</t>
    </rPh>
    <rPh sb="4" eb="6">
      <t>ネンド</t>
    </rPh>
    <rPh sb="6" eb="7">
      <t>ジ</t>
    </rPh>
    <rPh sb="11" eb="12">
      <t>カン</t>
    </rPh>
    <rPh sb="14" eb="16">
      <t>カンソク</t>
    </rPh>
    <rPh sb="16" eb="18">
      <t>チョウサ</t>
    </rPh>
    <rPh sb="18" eb="21">
      <t>ホウコクショ</t>
    </rPh>
    <rPh sb="24" eb="26">
      <t>チュウブ</t>
    </rPh>
    <rPh sb="26" eb="28">
      <t>チホウ</t>
    </rPh>
    <rPh sb="28" eb="31">
      <t>ケンセツキョク</t>
    </rPh>
    <rPh sb="31" eb="33">
      <t>チュウブ</t>
    </rPh>
    <rPh sb="33" eb="35">
      <t>ギジュツ</t>
    </rPh>
    <rPh sb="35" eb="37">
      <t>ジム</t>
    </rPh>
    <rPh sb="37" eb="38">
      <t>ショ</t>
    </rPh>
    <phoneticPr fontId="1"/>
  </si>
  <si>
    <t>昭和50年度ダムコンクリート配合に関する調査試験報告書 / 中部地方建設局中部技術事務所</t>
    <rPh sb="0" eb="2">
      <t>ショウワ</t>
    </rPh>
    <rPh sb="4" eb="6">
      <t>ネンド</t>
    </rPh>
    <rPh sb="14" eb="16">
      <t>ハイゴウ</t>
    </rPh>
    <rPh sb="17" eb="18">
      <t>カン</t>
    </rPh>
    <rPh sb="20" eb="22">
      <t>チョウサ</t>
    </rPh>
    <rPh sb="22" eb="24">
      <t>シケン</t>
    </rPh>
    <rPh sb="24" eb="27">
      <t>ホウコクショ</t>
    </rPh>
    <rPh sb="30" eb="32">
      <t>チュウブ</t>
    </rPh>
    <rPh sb="32" eb="34">
      <t>チホウ</t>
    </rPh>
    <rPh sb="34" eb="37">
      <t>ケンセツキョク</t>
    </rPh>
    <rPh sb="37" eb="39">
      <t>チュウブ</t>
    </rPh>
    <rPh sb="39" eb="41">
      <t>ギジュツ</t>
    </rPh>
    <rPh sb="41" eb="43">
      <t>ジム</t>
    </rPh>
    <rPh sb="43" eb="44">
      <t>ショ</t>
    </rPh>
    <phoneticPr fontId="1"/>
  </si>
  <si>
    <t>昭和50年度大沢崩れ火山礫等の利用に関する調査試験報告書 / 建設省中部地方建設局中部技術事務所</t>
    <rPh sb="0" eb="2">
      <t>ショウワ</t>
    </rPh>
    <rPh sb="4" eb="6">
      <t>ネンド</t>
    </rPh>
    <rPh sb="6" eb="8">
      <t>オオサワ</t>
    </rPh>
    <rPh sb="8" eb="9">
      <t>クズ</t>
    </rPh>
    <rPh sb="10" eb="12">
      <t>カザン</t>
    </rPh>
    <rPh sb="12" eb="13">
      <t>ツブテ</t>
    </rPh>
    <rPh sb="13" eb="14">
      <t>トウ</t>
    </rPh>
    <rPh sb="15" eb="17">
      <t>リヨウ</t>
    </rPh>
    <rPh sb="18" eb="19">
      <t>カン</t>
    </rPh>
    <rPh sb="21" eb="23">
      <t>チョウサ</t>
    </rPh>
    <rPh sb="23" eb="25">
      <t>シケン</t>
    </rPh>
    <rPh sb="25" eb="28">
      <t>ホウコクショ</t>
    </rPh>
    <rPh sb="31" eb="34">
      <t>ケンセツショウ</t>
    </rPh>
    <rPh sb="34" eb="36">
      <t>チュウブ</t>
    </rPh>
    <rPh sb="36" eb="38">
      <t>チホウ</t>
    </rPh>
    <rPh sb="38" eb="41">
      <t>ケンセツキョク</t>
    </rPh>
    <rPh sb="41" eb="43">
      <t>チュウブ</t>
    </rPh>
    <rPh sb="43" eb="45">
      <t>ギジュツ</t>
    </rPh>
    <rPh sb="45" eb="47">
      <t>ジム</t>
    </rPh>
    <rPh sb="47" eb="48">
      <t>ショ</t>
    </rPh>
    <phoneticPr fontId="1"/>
  </si>
  <si>
    <t>昭和49年度大沢崩れ火山礫等の利用に関する調査試験報告書 / 中部地方建設局中部技術事務所</t>
    <rPh sb="0" eb="2">
      <t>ショウワ</t>
    </rPh>
    <rPh sb="4" eb="6">
      <t>ネンド</t>
    </rPh>
    <rPh sb="6" eb="8">
      <t>オオサワ</t>
    </rPh>
    <rPh sb="8" eb="9">
      <t>クズ</t>
    </rPh>
    <rPh sb="10" eb="12">
      <t>カザン</t>
    </rPh>
    <rPh sb="12" eb="13">
      <t>ツブテ</t>
    </rPh>
    <rPh sb="13" eb="14">
      <t>トウ</t>
    </rPh>
    <rPh sb="15" eb="17">
      <t>リヨウ</t>
    </rPh>
    <rPh sb="18" eb="19">
      <t>カン</t>
    </rPh>
    <rPh sb="21" eb="23">
      <t>チョウサ</t>
    </rPh>
    <rPh sb="23" eb="25">
      <t>シケン</t>
    </rPh>
    <rPh sb="25" eb="28">
      <t>ホウコクショ</t>
    </rPh>
    <rPh sb="31" eb="33">
      <t>チュウブ</t>
    </rPh>
    <rPh sb="33" eb="35">
      <t>チホウ</t>
    </rPh>
    <rPh sb="35" eb="38">
      <t>ケンセツキョク</t>
    </rPh>
    <rPh sb="38" eb="40">
      <t>チュウブ</t>
    </rPh>
    <rPh sb="40" eb="42">
      <t>ギジュツ</t>
    </rPh>
    <rPh sb="42" eb="44">
      <t>ジム</t>
    </rPh>
    <rPh sb="44" eb="45">
      <t>ショ</t>
    </rPh>
    <phoneticPr fontId="1"/>
  </si>
  <si>
    <t>昭和53年度ダム仮設備機械計画に関する調査試験報告書 / 建設省中部地方建設局中部技術事務所</t>
    <rPh sb="0" eb="2">
      <t>ショウワ</t>
    </rPh>
    <rPh sb="4" eb="6">
      <t>ネンド</t>
    </rPh>
    <rPh sb="8" eb="9">
      <t>カリ</t>
    </rPh>
    <rPh sb="9" eb="11">
      <t>セツビ</t>
    </rPh>
    <rPh sb="11" eb="13">
      <t>キカイ</t>
    </rPh>
    <rPh sb="13" eb="15">
      <t>ケイカク</t>
    </rPh>
    <rPh sb="16" eb="17">
      <t>カン</t>
    </rPh>
    <rPh sb="19" eb="21">
      <t>チョウサ</t>
    </rPh>
    <rPh sb="21" eb="23">
      <t>シケン</t>
    </rPh>
    <rPh sb="23" eb="26">
      <t>ホウコクショ</t>
    </rPh>
    <rPh sb="29" eb="32">
      <t>ケンセツショウ</t>
    </rPh>
    <rPh sb="32" eb="34">
      <t>チュウブ</t>
    </rPh>
    <rPh sb="34" eb="36">
      <t>チホウ</t>
    </rPh>
    <rPh sb="36" eb="39">
      <t>ケンセツキョク</t>
    </rPh>
    <rPh sb="39" eb="41">
      <t>チュウブ</t>
    </rPh>
    <rPh sb="41" eb="43">
      <t>ギジュツ</t>
    </rPh>
    <rPh sb="43" eb="45">
      <t>ジム</t>
    </rPh>
    <rPh sb="45" eb="46">
      <t>ショ</t>
    </rPh>
    <phoneticPr fontId="1"/>
  </si>
  <si>
    <t>昭和52年度ダム仮設備機械計画に関する調査試験報告書（中間報告） / 建設省中部地方建設局中部技術事務所</t>
    <rPh sb="0" eb="2">
      <t>ショウワ</t>
    </rPh>
    <rPh sb="4" eb="6">
      <t>ネンド</t>
    </rPh>
    <rPh sb="8" eb="9">
      <t>カリ</t>
    </rPh>
    <rPh sb="9" eb="11">
      <t>セツビ</t>
    </rPh>
    <rPh sb="11" eb="13">
      <t>キカイ</t>
    </rPh>
    <rPh sb="13" eb="15">
      <t>ケイカク</t>
    </rPh>
    <rPh sb="16" eb="17">
      <t>カン</t>
    </rPh>
    <rPh sb="19" eb="21">
      <t>チョウサ</t>
    </rPh>
    <rPh sb="21" eb="23">
      <t>シケン</t>
    </rPh>
    <rPh sb="23" eb="26">
      <t>ホウコクショ</t>
    </rPh>
    <rPh sb="27" eb="29">
      <t>チュウカン</t>
    </rPh>
    <rPh sb="29" eb="31">
      <t>ホウコク</t>
    </rPh>
    <rPh sb="35" eb="38">
      <t>ケンセツショウ</t>
    </rPh>
    <rPh sb="38" eb="40">
      <t>チュウブ</t>
    </rPh>
    <rPh sb="40" eb="42">
      <t>チホウ</t>
    </rPh>
    <rPh sb="42" eb="45">
      <t>ケンセツキョク</t>
    </rPh>
    <rPh sb="45" eb="47">
      <t>チュウブ</t>
    </rPh>
    <rPh sb="47" eb="49">
      <t>ギジュツ</t>
    </rPh>
    <rPh sb="49" eb="51">
      <t>ジム</t>
    </rPh>
    <rPh sb="51" eb="52">
      <t>ショ</t>
    </rPh>
    <phoneticPr fontId="1"/>
  </si>
  <si>
    <t>昭和49年度アスファルト配合設計（流動性）に関する調査 / 中部地方建設局中部技術事務所</t>
    <rPh sb="0" eb="2">
      <t>ショウワ</t>
    </rPh>
    <rPh sb="4" eb="6">
      <t>ネンド</t>
    </rPh>
    <rPh sb="12" eb="14">
      <t>ハイゴウ</t>
    </rPh>
    <rPh sb="14" eb="16">
      <t>セッケイ</t>
    </rPh>
    <rPh sb="17" eb="20">
      <t>リュウドウセイ</t>
    </rPh>
    <rPh sb="22" eb="23">
      <t>カン</t>
    </rPh>
    <rPh sb="25" eb="27">
      <t>チョウサ</t>
    </rPh>
    <rPh sb="30" eb="32">
      <t>チュウブ</t>
    </rPh>
    <rPh sb="32" eb="34">
      <t>チホウ</t>
    </rPh>
    <rPh sb="34" eb="37">
      <t>ケンセツキョク</t>
    </rPh>
    <rPh sb="37" eb="39">
      <t>チュウブ</t>
    </rPh>
    <rPh sb="39" eb="41">
      <t>ギジュツ</t>
    </rPh>
    <rPh sb="41" eb="43">
      <t>ジム</t>
    </rPh>
    <rPh sb="43" eb="44">
      <t>ショ</t>
    </rPh>
    <phoneticPr fontId="1"/>
  </si>
  <si>
    <t>昭和48年度アスファルト流動性調査報告書 / 中部地方建設局中部技術事務所</t>
    <rPh sb="0" eb="2">
      <t>ショウワ</t>
    </rPh>
    <rPh sb="4" eb="6">
      <t>ネンド</t>
    </rPh>
    <rPh sb="12" eb="15">
      <t>リュウドウセイ</t>
    </rPh>
    <rPh sb="15" eb="17">
      <t>チョウサ</t>
    </rPh>
    <rPh sb="17" eb="20">
      <t>ホウコクショ</t>
    </rPh>
    <rPh sb="23" eb="25">
      <t>チュウブ</t>
    </rPh>
    <rPh sb="25" eb="27">
      <t>チホウ</t>
    </rPh>
    <rPh sb="27" eb="30">
      <t>ケンセツキョク</t>
    </rPh>
    <rPh sb="30" eb="32">
      <t>チュウブ</t>
    </rPh>
    <rPh sb="32" eb="34">
      <t>ギジュツ</t>
    </rPh>
    <rPh sb="34" eb="36">
      <t>ジム</t>
    </rPh>
    <rPh sb="36" eb="37">
      <t>ショ</t>
    </rPh>
    <phoneticPr fontId="1"/>
  </si>
  <si>
    <t>昭和49年度公害に関する調査報告書（騒音） / 中部地方建設局中部技術事務所</t>
    <rPh sb="0" eb="2">
      <t>ショウワ</t>
    </rPh>
    <rPh sb="4" eb="6">
      <t>ネンド</t>
    </rPh>
    <rPh sb="6" eb="8">
      <t>コウガイ</t>
    </rPh>
    <rPh sb="9" eb="10">
      <t>カン</t>
    </rPh>
    <rPh sb="12" eb="14">
      <t>チョウサ</t>
    </rPh>
    <rPh sb="14" eb="16">
      <t>ホウコク</t>
    </rPh>
    <rPh sb="16" eb="17">
      <t>ショ</t>
    </rPh>
    <rPh sb="18" eb="20">
      <t>ソウオン</t>
    </rPh>
    <rPh sb="24" eb="26">
      <t>チュウブ</t>
    </rPh>
    <rPh sb="26" eb="28">
      <t>チホウ</t>
    </rPh>
    <rPh sb="28" eb="31">
      <t>ケンセツキョク</t>
    </rPh>
    <rPh sb="31" eb="33">
      <t>チュウブ</t>
    </rPh>
    <rPh sb="33" eb="35">
      <t>ギジュツ</t>
    </rPh>
    <rPh sb="35" eb="37">
      <t>ジム</t>
    </rPh>
    <rPh sb="37" eb="38">
      <t>ショ</t>
    </rPh>
    <phoneticPr fontId="1"/>
  </si>
  <si>
    <t>昭和49年度公害に関する調査報告書（排気ガス） / 中部地方建設局中部技術事務所</t>
    <rPh sb="0" eb="2">
      <t>ショウワ</t>
    </rPh>
    <rPh sb="4" eb="6">
      <t>ネンド</t>
    </rPh>
    <rPh sb="6" eb="8">
      <t>コウガイ</t>
    </rPh>
    <rPh sb="9" eb="10">
      <t>カン</t>
    </rPh>
    <rPh sb="12" eb="14">
      <t>チョウサ</t>
    </rPh>
    <rPh sb="14" eb="16">
      <t>ホウコク</t>
    </rPh>
    <rPh sb="16" eb="17">
      <t>ショ</t>
    </rPh>
    <rPh sb="18" eb="20">
      <t>ハイキ</t>
    </rPh>
    <rPh sb="26" eb="28">
      <t>チュウブ</t>
    </rPh>
    <rPh sb="28" eb="30">
      <t>チホウ</t>
    </rPh>
    <rPh sb="30" eb="33">
      <t>ケンセツキョク</t>
    </rPh>
    <rPh sb="33" eb="35">
      <t>チュウブ</t>
    </rPh>
    <rPh sb="35" eb="37">
      <t>ギジュツ</t>
    </rPh>
    <rPh sb="37" eb="39">
      <t>ジム</t>
    </rPh>
    <rPh sb="39" eb="40">
      <t>ショ</t>
    </rPh>
    <phoneticPr fontId="1"/>
  </si>
  <si>
    <t>昭和50年度中部地方に於ける骨材の実態調査報告書 / 建設省中部地方建設局中部技術事務所</t>
    <rPh sb="0" eb="2">
      <t>ショウワ</t>
    </rPh>
    <rPh sb="4" eb="6">
      <t>ネンド</t>
    </rPh>
    <rPh sb="6" eb="8">
      <t>チュウブ</t>
    </rPh>
    <rPh sb="8" eb="10">
      <t>チホウ</t>
    </rPh>
    <rPh sb="11" eb="12">
      <t>オ</t>
    </rPh>
    <rPh sb="14" eb="16">
      <t>コツザイ</t>
    </rPh>
    <rPh sb="17" eb="19">
      <t>ジッタイ</t>
    </rPh>
    <rPh sb="19" eb="21">
      <t>チョウサ</t>
    </rPh>
    <rPh sb="21" eb="23">
      <t>ホウコク</t>
    </rPh>
    <rPh sb="23" eb="24">
      <t>ショ</t>
    </rPh>
    <rPh sb="27" eb="30">
      <t>ケンセツショウ</t>
    </rPh>
    <rPh sb="30" eb="32">
      <t>チュウブ</t>
    </rPh>
    <rPh sb="32" eb="34">
      <t>チホウ</t>
    </rPh>
    <rPh sb="34" eb="37">
      <t>ケンセツキョク</t>
    </rPh>
    <rPh sb="37" eb="39">
      <t>チュウブ</t>
    </rPh>
    <rPh sb="39" eb="41">
      <t>ギジュツ</t>
    </rPh>
    <rPh sb="41" eb="43">
      <t>ジム</t>
    </rPh>
    <rPh sb="43" eb="44">
      <t>ショ</t>
    </rPh>
    <phoneticPr fontId="1"/>
  </si>
  <si>
    <t>昭和49年度中部地方に於ける骨材の実態調査 / 中部地方建設局中部技術事務所</t>
    <rPh sb="0" eb="2">
      <t>ショウワ</t>
    </rPh>
    <rPh sb="4" eb="6">
      <t>ネンド</t>
    </rPh>
    <rPh sb="6" eb="8">
      <t>チュウブ</t>
    </rPh>
    <rPh sb="8" eb="10">
      <t>チホウ</t>
    </rPh>
    <rPh sb="11" eb="12">
      <t>オ</t>
    </rPh>
    <rPh sb="14" eb="16">
      <t>コツザイ</t>
    </rPh>
    <rPh sb="17" eb="19">
      <t>ジッタイ</t>
    </rPh>
    <rPh sb="19" eb="21">
      <t>チョウサ</t>
    </rPh>
    <rPh sb="24" eb="26">
      <t>チュウブ</t>
    </rPh>
    <rPh sb="26" eb="28">
      <t>チホウ</t>
    </rPh>
    <rPh sb="28" eb="31">
      <t>ケンセツキョク</t>
    </rPh>
    <rPh sb="31" eb="33">
      <t>チュウブ</t>
    </rPh>
    <rPh sb="33" eb="35">
      <t>ギジュツ</t>
    </rPh>
    <rPh sb="35" eb="37">
      <t>ジム</t>
    </rPh>
    <rPh sb="37" eb="38">
      <t>ショ</t>
    </rPh>
    <phoneticPr fontId="1"/>
  </si>
  <si>
    <t>船型試験資料　抵抗編No,2 / 運輸省船舶技術研究所</t>
    <rPh sb="0" eb="1">
      <t>フネ</t>
    </rPh>
    <rPh sb="1" eb="2">
      <t>カタ</t>
    </rPh>
    <rPh sb="2" eb="4">
      <t>シケン</t>
    </rPh>
    <rPh sb="4" eb="6">
      <t>シリョウ</t>
    </rPh>
    <rPh sb="7" eb="9">
      <t>テイコウ</t>
    </rPh>
    <rPh sb="9" eb="10">
      <t>ヘン</t>
    </rPh>
    <rPh sb="17" eb="20">
      <t>ウンユショウ</t>
    </rPh>
    <rPh sb="20" eb="22">
      <t>センパク</t>
    </rPh>
    <rPh sb="22" eb="24">
      <t>ギジュツ</t>
    </rPh>
    <rPh sb="24" eb="27">
      <t>ケンキュウジョ</t>
    </rPh>
    <phoneticPr fontId="1"/>
  </si>
  <si>
    <t>科学研究費補助金研究成果報告書</t>
    <rPh sb="0" eb="2">
      <t>カガク</t>
    </rPh>
    <rPh sb="2" eb="5">
      <t>ケンキュウヒ</t>
    </rPh>
    <rPh sb="5" eb="8">
      <t>ホジョキン</t>
    </rPh>
    <rPh sb="8" eb="10">
      <t>ケンキュウ</t>
    </rPh>
    <rPh sb="10" eb="12">
      <t>セイカ</t>
    </rPh>
    <rPh sb="12" eb="15">
      <t>ホウコクショ</t>
    </rPh>
    <phoneticPr fontId="1"/>
  </si>
  <si>
    <t>柔構造の強風災害防止のための設計規範に関する研究 / 伊藤学</t>
    <rPh sb="0" eb="1">
      <t>ジュウ</t>
    </rPh>
    <rPh sb="4" eb="6">
      <t>キョウフウ</t>
    </rPh>
    <rPh sb="6" eb="8">
      <t>サイガイ</t>
    </rPh>
    <rPh sb="8" eb="10">
      <t>ボウシ</t>
    </rPh>
    <rPh sb="14" eb="16">
      <t>セッケイ</t>
    </rPh>
    <rPh sb="16" eb="18">
      <t>キハン</t>
    </rPh>
    <rPh sb="19" eb="20">
      <t>カン</t>
    </rPh>
    <rPh sb="22" eb="24">
      <t>ケンキュウ</t>
    </rPh>
    <rPh sb="27" eb="29">
      <t>イトウ</t>
    </rPh>
    <rPh sb="29" eb="30">
      <t>マナブ</t>
    </rPh>
    <phoneticPr fontId="1"/>
  </si>
  <si>
    <t>A-59-1</t>
    <phoneticPr fontId="1"/>
  </si>
  <si>
    <t>柔構造の強風災害防止のための設計規範に関する研究</t>
    <phoneticPr fontId="1"/>
  </si>
  <si>
    <t>伊藤 学</t>
    <phoneticPr fontId="1"/>
  </si>
  <si>
    <t>https://kaken.nii.ac.jp/ja/grant/KAKENHI-PROJECT-56020005/</t>
    <phoneticPr fontId="1"/>
  </si>
  <si>
    <t>桂 順治</t>
    <phoneticPr fontId="1"/>
  </si>
  <si>
    <t>Storm surge and severe wind dsisasters caused by the 1991  cyclone in Bangladesh / J.Katsura</t>
    <phoneticPr fontId="1"/>
  </si>
  <si>
    <t>1991年サイクロンによるバングラデシュの高潮・強風災害の調査研究</t>
    <phoneticPr fontId="1"/>
  </si>
  <si>
    <t xml:space="preserve">03306020 </t>
    <phoneticPr fontId="1"/>
  </si>
  <si>
    <t>https://kaken.nii.ac.jp/ja/grant/KAKENHI-PROJECT-03306020/</t>
    <phoneticPr fontId="1"/>
  </si>
  <si>
    <t>1992年インドネシア国フローレンス島地震とその津波に関する調査研究 / 都司嘉宣</t>
    <rPh sb="4" eb="5">
      <t>ネン</t>
    </rPh>
    <rPh sb="11" eb="12">
      <t>クニ</t>
    </rPh>
    <rPh sb="18" eb="19">
      <t>シマ</t>
    </rPh>
    <rPh sb="19" eb="21">
      <t>ジシン</t>
    </rPh>
    <rPh sb="24" eb="26">
      <t>ツナミ</t>
    </rPh>
    <rPh sb="27" eb="28">
      <t>カン</t>
    </rPh>
    <rPh sb="30" eb="32">
      <t>チョウサ</t>
    </rPh>
    <rPh sb="32" eb="34">
      <t>ケンキュウ</t>
    </rPh>
    <rPh sb="37" eb="38">
      <t>ミヤコ</t>
    </rPh>
    <rPh sb="38" eb="39">
      <t>ツカサ</t>
    </rPh>
    <rPh sb="39" eb="40">
      <t>ヨミ</t>
    </rPh>
    <rPh sb="40" eb="41">
      <t>セン</t>
    </rPh>
    <phoneticPr fontId="1"/>
  </si>
  <si>
    <t>B-4-4</t>
    <phoneticPr fontId="1"/>
  </si>
  <si>
    <t>1992年インドネシア国フローレス島地震と,その津波に関する調査研究</t>
    <phoneticPr fontId="1"/>
  </si>
  <si>
    <t>都司 嘉宣</t>
    <phoneticPr fontId="1"/>
  </si>
  <si>
    <t xml:space="preserve">04306024 </t>
    <phoneticPr fontId="1"/>
  </si>
  <si>
    <t>https://kaken.nii.ac.jp/ja/grant/KAKENHI-PROJECT-04306024/</t>
    <phoneticPr fontId="1"/>
  </si>
  <si>
    <t>主題</t>
    <rPh sb="0" eb="2">
      <t>シュダイ</t>
    </rPh>
    <phoneticPr fontId="1"/>
  </si>
  <si>
    <t>自然災害</t>
    <rPh sb="0" eb="2">
      <t>シゼン</t>
    </rPh>
    <rPh sb="2" eb="4">
      <t>サイガイ</t>
    </rPh>
    <phoneticPr fontId="1"/>
  </si>
  <si>
    <t>自然災害協議会西部地区部会報　研究論文集 / 自然災害研究協議会西部地区部会</t>
    <rPh sb="0" eb="2">
      <t>シゼン</t>
    </rPh>
    <rPh sb="2" eb="4">
      <t>サイガイ</t>
    </rPh>
    <rPh sb="4" eb="7">
      <t>キョウギカイ</t>
    </rPh>
    <rPh sb="7" eb="9">
      <t>セイブ</t>
    </rPh>
    <rPh sb="9" eb="11">
      <t>チク</t>
    </rPh>
    <rPh sb="11" eb="12">
      <t>ブ</t>
    </rPh>
    <rPh sb="12" eb="14">
      <t>カイホウ</t>
    </rPh>
    <rPh sb="15" eb="17">
      <t>ケンキュウ</t>
    </rPh>
    <rPh sb="17" eb="19">
      <t>ロンブン</t>
    </rPh>
    <rPh sb="19" eb="20">
      <t>シュウ</t>
    </rPh>
    <rPh sb="23" eb="25">
      <t>シゼン</t>
    </rPh>
    <rPh sb="25" eb="27">
      <t>サイガイ</t>
    </rPh>
    <rPh sb="27" eb="29">
      <t>ケンキュウ</t>
    </rPh>
    <rPh sb="29" eb="32">
      <t>キョウギカイ</t>
    </rPh>
    <rPh sb="32" eb="34">
      <t>セイブ</t>
    </rPh>
    <rPh sb="34" eb="36">
      <t>チク</t>
    </rPh>
    <rPh sb="36" eb="38">
      <t>ブカイ</t>
    </rPh>
    <phoneticPr fontId="1"/>
  </si>
  <si>
    <t>地震</t>
    <rPh sb="0" eb="2">
      <t>ジシン</t>
    </rPh>
    <phoneticPr fontId="1"/>
  </si>
  <si>
    <t>公害</t>
    <rPh sb="0" eb="2">
      <t>コウガイ</t>
    </rPh>
    <phoneticPr fontId="1"/>
  </si>
  <si>
    <t>気象</t>
    <rPh sb="0" eb="2">
      <t>キショウ</t>
    </rPh>
    <phoneticPr fontId="1"/>
  </si>
  <si>
    <t>骨材</t>
    <rPh sb="0" eb="2">
      <t>コツザイ</t>
    </rPh>
    <phoneticPr fontId="1"/>
  </si>
  <si>
    <t>ダム</t>
    <phoneticPr fontId="1"/>
  </si>
  <si>
    <t>道路</t>
    <rPh sb="0" eb="2">
      <t>ドウロ</t>
    </rPh>
    <phoneticPr fontId="1"/>
  </si>
  <si>
    <t>橋梁</t>
    <rPh sb="0" eb="2">
      <t>キョウリョウ</t>
    </rPh>
    <phoneticPr fontId="1"/>
  </si>
  <si>
    <t>舗装</t>
    <rPh sb="0" eb="2">
      <t>ホソウ</t>
    </rPh>
    <phoneticPr fontId="1"/>
  </si>
  <si>
    <t>構造物</t>
    <rPh sb="0" eb="3">
      <t>コウゾウブツ</t>
    </rPh>
    <phoneticPr fontId="1"/>
  </si>
  <si>
    <t>コンクリート</t>
    <phoneticPr fontId="1"/>
  </si>
  <si>
    <t>機械</t>
    <rPh sb="0" eb="2">
      <t>キカイ</t>
    </rPh>
    <phoneticPr fontId="1"/>
  </si>
  <si>
    <t>土壌</t>
    <rPh sb="0" eb="2">
      <t>ドジョウ</t>
    </rPh>
    <phoneticPr fontId="1"/>
  </si>
  <si>
    <t>講演集</t>
    <rPh sb="0" eb="2">
      <t>コウエン</t>
    </rPh>
    <rPh sb="2" eb="3">
      <t>シュウ</t>
    </rPh>
    <phoneticPr fontId="1"/>
  </si>
  <si>
    <t>河川工学</t>
    <rPh sb="0" eb="2">
      <t>カセン</t>
    </rPh>
    <rPh sb="2" eb="4">
      <t>コウガク</t>
    </rPh>
    <phoneticPr fontId="1"/>
  </si>
  <si>
    <t>火山</t>
    <rPh sb="0" eb="2">
      <t>カザン</t>
    </rPh>
    <phoneticPr fontId="1"/>
  </si>
  <si>
    <t>津波</t>
    <rPh sb="0" eb="2">
      <t>ツナミ</t>
    </rPh>
    <phoneticPr fontId="1"/>
  </si>
  <si>
    <t>建築構造</t>
    <rPh sb="0" eb="4">
      <t>ケンチクコウゾウ</t>
    </rPh>
    <phoneticPr fontId="1"/>
  </si>
  <si>
    <t>地すべり</t>
    <rPh sb="0" eb="1">
      <t>チ</t>
    </rPh>
    <phoneticPr fontId="1"/>
  </si>
  <si>
    <t>標識</t>
    <rPh sb="0" eb="2">
      <t>ヒョウシキ</t>
    </rPh>
    <phoneticPr fontId="1"/>
  </si>
  <si>
    <t>地質調査</t>
    <rPh sb="0" eb="4">
      <t>チシツチョウサ</t>
    </rPh>
    <phoneticPr fontId="1"/>
  </si>
  <si>
    <t>振動</t>
    <rPh sb="0" eb="2">
      <t>シンドウ</t>
    </rPh>
    <phoneticPr fontId="1"/>
  </si>
  <si>
    <t>アスファルト</t>
    <phoneticPr fontId="1"/>
  </si>
  <si>
    <t>船舶</t>
    <rPh sb="0" eb="2">
      <t>センパク</t>
    </rPh>
    <phoneticPr fontId="1"/>
  </si>
  <si>
    <t>References</t>
  </si>
  <si>
    <t>1 Preface</t>
  </si>
  <si>
    <t>2 History of Cyclone Disasters in Bangladesh</t>
  </si>
  <si>
    <t>3 Meteorological Characteristics of the 1991 Cyclone</t>
  </si>
  <si>
    <t>3.1 Meteorological Data Recorded during the Cyclone</t>
  </si>
  <si>
    <t>3.2 Objective Analysis of the Sea level Pressure Pattern in a Tropical Cyclone</t>
  </si>
  <si>
    <t>3.2.1 Data</t>
  </si>
  <si>
    <t>3.2.2 Objective Pressure Analysis Method</t>
  </si>
  <si>
    <t>3.2.3 Pressure Analysis Results</t>
  </si>
  <si>
    <t>3.3 Strong Wind Hazard</t>
  </si>
  <si>
    <t>4 Hydrodynamic Characteristics of Storm Surge</t>
  </si>
  <si>
    <t>4.1 Geographical Features of the Bay of Bengal</t>
  </si>
  <si>
    <t>4.2 Field Investigation of the Surge Height Produced by the 1991 Cyclone</t>
  </si>
  <si>
    <t>4.3 Preliminary Storm Surge Hindcast</t>
  </si>
  <si>
    <t>4.4 Numerical Simulation of Storm Surges in 1991</t>
  </si>
  <si>
    <t>4.4.1 Storm Surge Model</t>
  </si>
  <si>
    <t>4.4.2 Cyclone Models</t>
  </si>
  <si>
    <t>4.4.3 Numerical Calculation of the 1991 Storm Surges</t>
  </si>
  <si>
    <t>5 Flooding and Damage Due to Storm Surges</t>
  </si>
  <si>
    <t>5.1 Outline of Damage</t>
  </si>
  <si>
    <t>5.2 Flooding Behavior and Damage to Coastal Dikes</t>
  </si>
  <si>
    <t>5.3 Damage to Human Life</t>
  </si>
  <si>
    <t>5.4 Property Damage</t>
  </si>
  <si>
    <t>第一階層</t>
    <rPh sb="0" eb="2">
      <t>ダイイチ</t>
    </rPh>
    <rPh sb="2" eb="4">
      <t>カイソウ</t>
    </rPh>
    <phoneticPr fontId="1"/>
  </si>
  <si>
    <t>第二階層</t>
    <rPh sb="0" eb="2">
      <t>ダイニ</t>
    </rPh>
    <rPh sb="2" eb="4">
      <t>カイソウ</t>
    </rPh>
    <phoneticPr fontId="1"/>
  </si>
  <si>
    <t>第三階層</t>
    <rPh sb="0" eb="2">
      <t>ダイサン</t>
    </rPh>
    <rPh sb="2" eb="4">
      <t>カイソウ</t>
    </rPh>
    <phoneticPr fontId="1"/>
  </si>
  <si>
    <t>第四階層</t>
    <rPh sb="0" eb="1">
      <t>ダイ</t>
    </rPh>
    <rPh sb="1" eb="2">
      <t>ヨン</t>
    </rPh>
    <rPh sb="2" eb="4">
      <t>カイソウ</t>
    </rPh>
    <phoneticPr fontId="1"/>
  </si>
  <si>
    <t>第五階層</t>
    <rPh sb="0" eb="1">
      <t>ダイ</t>
    </rPh>
    <rPh sb="1" eb="2">
      <t>5</t>
    </rPh>
    <rPh sb="2" eb="4">
      <t>カイソウ</t>
    </rPh>
    <phoneticPr fontId="1"/>
  </si>
  <si>
    <t>ページ</t>
    <phoneticPr fontId="1"/>
  </si>
  <si>
    <t>あとがき</t>
    <phoneticPr fontId="1"/>
  </si>
  <si>
    <t>1</t>
    <phoneticPr fontId="1"/>
  </si>
  <si>
    <t>3.1 はしがき</t>
    <phoneticPr fontId="1"/>
  </si>
  <si>
    <t>参考文献</t>
    <rPh sb="0" eb="2">
      <t>サンコウ</t>
    </rPh>
    <rPh sb="2" eb="4">
      <t>ブンケン</t>
    </rPh>
    <phoneticPr fontId="1"/>
  </si>
  <si>
    <t>まえがき</t>
    <phoneticPr fontId="1"/>
  </si>
  <si>
    <t>1 まえがき</t>
    <phoneticPr fontId="1"/>
  </si>
  <si>
    <t>参考資料</t>
    <rPh sb="0" eb="2">
      <t>サンコウ</t>
    </rPh>
    <rPh sb="2" eb="4">
      <t>シリョウ</t>
    </rPh>
    <phoneticPr fontId="1"/>
  </si>
  <si>
    <t>地域シンポジウム「環境財としての河川一内湾系のあり方を考える一三河湾修復の視点一」の開催にあたって</t>
    <phoneticPr fontId="1"/>
  </si>
  <si>
    <t>1 三河湾の汚濁負荷の構造 一歴史と現状一 (名古屋大学名誉教授 西条八束)</t>
    <phoneticPr fontId="1"/>
  </si>
  <si>
    <t>2 三河湾の汚濁負荷管理と削減の方策 (愛知県環境部水質保全課長 夏目長城)</t>
    <phoneticPr fontId="1"/>
  </si>
  <si>
    <t>3 三河湾の環境修復と住民に魅力ある港の風景 (運輸省第五港湾建設局海域整備課長 高野誠紀)</t>
    <phoneticPr fontId="1"/>
  </si>
  <si>
    <t>4 地元住民から見た環境財としての三河湾と環境修復への参加 ((社)東三河地域研究センター主任研究員 戸田敏行)</t>
    <phoneticPr fontId="1"/>
  </si>
  <si>
    <t>5 環境の改善および創造の評価 -公共事業の再評価の中で環境に投資することの是非を論じる- (大阪大学工学部教授 盛岡通)</t>
    <phoneticPr fontId="1"/>
  </si>
  <si>
    <t>2 調査内容</t>
    <phoneticPr fontId="1"/>
  </si>
  <si>
    <t>2.1 調査ヶ所</t>
    <rPh sb="4" eb="6">
      <t>チョウサ</t>
    </rPh>
    <rPh sb="7" eb="8">
      <t>ショ</t>
    </rPh>
    <phoneticPr fontId="1"/>
  </si>
  <si>
    <t>2.2 調査項目</t>
    <rPh sb="4" eb="6">
      <t>チョウサ</t>
    </rPh>
    <rPh sb="6" eb="8">
      <t>コウモク</t>
    </rPh>
    <phoneticPr fontId="1"/>
  </si>
  <si>
    <t>2.3 破損基準</t>
    <rPh sb="4" eb="6">
      <t>ハソン</t>
    </rPh>
    <rPh sb="6" eb="8">
      <t>キジュン</t>
    </rPh>
    <phoneticPr fontId="1"/>
  </si>
  <si>
    <t>3 調査結果と考察</t>
    <phoneticPr fontId="1"/>
  </si>
  <si>
    <t>3.1 ジョイント破損個所の測定及び経年劣化の観測</t>
    <phoneticPr fontId="1"/>
  </si>
  <si>
    <t>4 フィンガー遊間及び目地遊間の測定</t>
    <phoneticPr fontId="1"/>
  </si>
  <si>
    <t>5 温度と桁遊間の測定</t>
    <phoneticPr fontId="1"/>
  </si>
  <si>
    <t>5.1 鋼桁と橋台胸壁遊間測定</t>
    <phoneticPr fontId="1"/>
  </si>
  <si>
    <t>5.2 鋼桁とPC桁の接続部遊間測定</t>
    <phoneticPr fontId="1"/>
  </si>
  <si>
    <t>5.3 PC桁の接続部遊間測定</t>
    <phoneticPr fontId="1"/>
  </si>
  <si>
    <t>5.4 鋼桁の接続部遊間測定</t>
    <phoneticPr fontId="1"/>
  </si>
  <si>
    <t>6 騒音及びたわみ測定</t>
    <phoneticPr fontId="1"/>
  </si>
  <si>
    <t>7 既設橋ジョイント調査</t>
    <phoneticPr fontId="1"/>
  </si>
  <si>
    <t>7.1 ジョイントの種類</t>
    <phoneticPr fontId="1"/>
  </si>
  <si>
    <t>7.2 各種ジョイントの破損実態</t>
    <phoneticPr fontId="1"/>
  </si>
  <si>
    <t>8 補修を要するジョイントについて</t>
    <phoneticPr fontId="1"/>
  </si>
  <si>
    <t>9 路線の交通量観測</t>
    <phoneticPr fontId="1"/>
  </si>
  <si>
    <t>10 まとめ</t>
    <phoneticPr fontId="1"/>
  </si>
  <si>
    <t>10.1 鋼フィンガージョイント</t>
    <phoneticPr fontId="1"/>
  </si>
  <si>
    <t>10.2 カットオフジョイント</t>
    <phoneticPr fontId="1"/>
  </si>
  <si>
    <t>10.3 ラバートップジョイント</t>
    <phoneticPr fontId="1"/>
  </si>
  <si>
    <t>10.4 SBラバージョイント</t>
    <phoneticPr fontId="1"/>
  </si>
  <si>
    <t>10.5 既設橋ジョイント</t>
    <phoneticPr fontId="1"/>
  </si>
  <si>
    <t>11 あとがき</t>
    <phoneticPr fontId="1"/>
  </si>
  <si>
    <t>41</t>
    <phoneticPr fontId="1"/>
  </si>
  <si>
    <t>Ⅰ まえがき</t>
    <phoneticPr fontId="1"/>
  </si>
  <si>
    <t>Ⅱ 既往の調査</t>
    <phoneticPr fontId="1"/>
  </si>
  <si>
    <t>[1] 昭和47年度</t>
    <rPh sb="4" eb="6">
      <t>ショウワ</t>
    </rPh>
    <rPh sb="8" eb="9">
      <t>ネン</t>
    </rPh>
    <rPh sb="9" eb="10">
      <t>ド</t>
    </rPh>
    <phoneticPr fontId="1"/>
  </si>
  <si>
    <t>[2] 昭和48年度</t>
    <rPh sb="4" eb="6">
      <t>ショウワ</t>
    </rPh>
    <rPh sb="8" eb="9">
      <t>ネン</t>
    </rPh>
    <rPh sb="9" eb="10">
      <t>ド</t>
    </rPh>
    <phoneticPr fontId="1"/>
  </si>
  <si>
    <t>[3] 昭和49年度</t>
    <rPh sb="4" eb="6">
      <t>ショウワ</t>
    </rPh>
    <rPh sb="8" eb="9">
      <t>ネン</t>
    </rPh>
    <rPh sb="9" eb="10">
      <t>ド</t>
    </rPh>
    <phoneticPr fontId="1"/>
  </si>
  <si>
    <t>Ⅲ 調査概要</t>
    <rPh sb="2" eb="4">
      <t>チョウサ</t>
    </rPh>
    <rPh sb="4" eb="6">
      <t>ガイヨウ</t>
    </rPh>
    <phoneticPr fontId="1"/>
  </si>
  <si>
    <t>Ⅳ 調査の結果</t>
    <rPh sb="2" eb="4">
      <t>チョウサ</t>
    </rPh>
    <rPh sb="5" eb="7">
      <t>ケッカ</t>
    </rPh>
    <phoneticPr fontId="1"/>
  </si>
  <si>
    <t>[1] 破損の評価</t>
    <phoneticPr fontId="1"/>
  </si>
  <si>
    <t>[2] 交通量観測と伸縮装置の破損</t>
    <phoneticPr fontId="1"/>
  </si>
  <si>
    <t>[3] 伸縮装置の破損状況</t>
    <phoneticPr fontId="1"/>
  </si>
  <si>
    <t>(1) 鋼フィンガージョイントの破損</t>
    <phoneticPr fontId="1"/>
  </si>
  <si>
    <t>(2) カットオフジョイントの破損</t>
    <phoneticPr fontId="1"/>
  </si>
  <si>
    <t>(3) ラバートップジョイントの破損</t>
    <phoneticPr fontId="1"/>
  </si>
  <si>
    <t>(4)  SBラバージョイントの破損</t>
    <phoneticPr fontId="1"/>
  </si>
  <si>
    <t>[4] フィンガージョイント遊間および目地遊間</t>
    <phoneticPr fontId="1"/>
  </si>
  <si>
    <t>Ⅴ まとめ</t>
    <phoneticPr fontId="1"/>
  </si>
  <si>
    <t>[1] 鋼フィンガージョイント</t>
    <phoneticPr fontId="1"/>
  </si>
  <si>
    <t>[2] カットオフジョイント</t>
    <phoneticPr fontId="1"/>
  </si>
  <si>
    <t>[3] ラバートップジョイント</t>
    <phoneticPr fontId="1"/>
  </si>
  <si>
    <t>[4] SBラバージョイント</t>
    <phoneticPr fontId="1"/>
  </si>
  <si>
    <t>42</t>
    <phoneticPr fontId="1"/>
  </si>
  <si>
    <t>1 調査の目的</t>
    <phoneticPr fontId="1"/>
  </si>
  <si>
    <t>2 調査の内容</t>
    <phoneticPr fontId="1"/>
  </si>
  <si>
    <t>3 追跡調査の結果について</t>
    <phoneticPr fontId="1"/>
  </si>
  <si>
    <t>3-1 伸縮装置の破損と交通量</t>
    <phoneticPr fontId="1"/>
  </si>
  <si>
    <t>3-2 伸縮装置破損の実態について</t>
    <phoneticPr fontId="1"/>
  </si>
  <si>
    <t>3-2-1 鋼フィンガージョイント破損進行状態</t>
    <phoneticPr fontId="1"/>
  </si>
  <si>
    <t>3-2-2 ラバートップジョイント破損進行状態</t>
    <phoneticPr fontId="1"/>
  </si>
  <si>
    <t>3-2-3 カットオフジョイント破損進行状態</t>
    <phoneticPr fontId="1"/>
  </si>
  <si>
    <t>3-2-4 SBラバージョイントの状態</t>
    <phoneticPr fontId="1"/>
  </si>
  <si>
    <t>3-2-5 カットオフジョイントのクラック進行状態</t>
    <phoneticPr fontId="1"/>
  </si>
  <si>
    <t>3-3 ジョイントの種類別破損</t>
    <phoneticPr fontId="1"/>
  </si>
  <si>
    <t>3-4 ジョイントの上り下り線</t>
    <phoneticPr fontId="1"/>
  </si>
  <si>
    <t>3-5 ジョイント項目別破損</t>
    <phoneticPr fontId="1"/>
  </si>
  <si>
    <t>3-5-1 鋼フィンガージョイントの項目別破損</t>
    <phoneticPr fontId="1"/>
  </si>
  <si>
    <t>3-5-2 カットオフジョイントの項目別破損</t>
    <phoneticPr fontId="1"/>
  </si>
  <si>
    <t>3-5-3 ラバートップジョイントの項目別破損</t>
    <phoneticPr fontId="1"/>
  </si>
  <si>
    <t>3-6 温度と遊間</t>
    <phoneticPr fontId="1"/>
  </si>
  <si>
    <t>3-6-1 鋼桁と橋台胸壁遊間</t>
    <phoneticPr fontId="1"/>
  </si>
  <si>
    <t>3-6-2 鋼桁とPC桁の接続部遊間</t>
    <phoneticPr fontId="1"/>
  </si>
  <si>
    <t>3-6-3 PC桁の接続部遊間</t>
    <phoneticPr fontId="1"/>
  </si>
  <si>
    <t>3-6-4 鋼桁の接続部遊間</t>
    <phoneticPr fontId="1"/>
  </si>
  <si>
    <t>3-7 騒音およびたわみ</t>
    <phoneticPr fontId="1"/>
  </si>
  <si>
    <t>3-8 既設橋伸縮装置破損の実態</t>
    <phoneticPr fontId="1"/>
  </si>
  <si>
    <t>3-8-1 交通量別破損率</t>
    <phoneticPr fontId="1"/>
  </si>
  <si>
    <t>3-8-2 橋令別破損率</t>
    <phoneticPr fontId="1"/>
  </si>
  <si>
    <t>3-8-3 路線別破損率</t>
    <phoneticPr fontId="1"/>
  </si>
  <si>
    <t>3-8-4 補修を必要とするジョイントの実態</t>
    <phoneticPr fontId="1"/>
  </si>
  <si>
    <t>3-8-5 補修が実施されたジョイントの実態</t>
    <phoneticPr fontId="1"/>
  </si>
  <si>
    <t>43</t>
    <phoneticPr fontId="1"/>
  </si>
  <si>
    <t>地震・耐震</t>
    <rPh sb="0" eb="2">
      <t>ジシン</t>
    </rPh>
    <rPh sb="3" eb="5">
      <t>タイシン</t>
    </rPh>
    <phoneticPr fontId="1"/>
  </si>
  <si>
    <t>1地震応答解析に関する一考察ー地盤と構造物の相互作用力学モデルー 日本道路公団　 東京第一建設局 　○荒川 直士、土木研究所　振動研究室　川島一彦</t>
    <phoneticPr fontId="1"/>
  </si>
  <si>
    <t>2 新耐震設計法に基づいた低層RC造庁舎の耐震設計について　近畿地方建設局　営繕部　〇清水豊和</t>
    <phoneticPr fontId="1"/>
  </si>
  <si>
    <t>環境</t>
    <rPh sb="0" eb="2">
      <t>カンキョウ</t>
    </rPh>
    <phoneticPr fontId="1"/>
  </si>
  <si>
    <t>3 四国のみち　
四国地方建設局　道路計画課　矢野善章　〇永江正憲</t>
    <phoneticPr fontId="1"/>
  </si>
  <si>
    <t>4 都市高速道路の景観について　
阪神高速道路公団　〇袴田文雄</t>
    <phoneticPr fontId="1"/>
  </si>
  <si>
    <t>5 道路建設における自然景観の調和と対応　
九州地方建設局　
大分工事事務所　石原俊郎
鹿児島国道工事事務所　〇池田勝美　</t>
    <rPh sb="2" eb="4">
      <t>ドウロ</t>
    </rPh>
    <rPh sb="4" eb="6">
      <t>ケンセツ</t>
    </rPh>
    <rPh sb="10" eb="12">
      <t>シゼン</t>
    </rPh>
    <rPh sb="12" eb="14">
      <t>ケイカン</t>
    </rPh>
    <rPh sb="15" eb="17">
      <t>チョウワ</t>
    </rPh>
    <rPh sb="18" eb="20">
      <t>タイオウ</t>
    </rPh>
    <rPh sb="22" eb="24">
      <t>キュウシュウ</t>
    </rPh>
    <rPh sb="24" eb="26">
      <t>チホウ</t>
    </rPh>
    <rPh sb="26" eb="29">
      <t>ケンセツキョク</t>
    </rPh>
    <rPh sb="31" eb="33">
      <t>オオイタ</t>
    </rPh>
    <rPh sb="33" eb="35">
      <t>コウジ</t>
    </rPh>
    <rPh sb="35" eb="37">
      <t>ジム</t>
    </rPh>
    <rPh sb="37" eb="38">
      <t>ショ</t>
    </rPh>
    <rPh sb="39" eb="41">
      <t>イシハラ</t>
    </rPh>
    <rPh sb="41" eb="43">
      <t>トシロウ</t>
    </rPh>
    <rPh sb="44" eb="47">
      <t>カゴシマ</t>
    </rPh>
    <rPh sb="47" eb="49">
      <t>コクドウ</t>
    </rPh>
    <rPh sb="49" eb="51">
      <t>コウジ</t>
    </rPh>
    <rPh sb="51" eb="53">
      <t>ジム</t>
    </rPh>
    <rPh sb="53" eb="54">
      <t>ショ</t>
    </rPh>
    <rPh sb="56" eb="58">
      <t>イケダ</t>
    </rPh>
    <rPh sb="58" eb="60">
      <t>マサミ</t>
    </rPh>
    <phoneticPr fontId="1"/>
  </si>
  <si>
    <t>6 建設騒音の簡便予測方法
土木研究所　機械研究室　沢田茂良　〇太田宏　境友昭</t>
    <rPh sb="2" eb="4">
      <t>ケンセツ</t>
    </rPh>
    <rPh sb="4" eb="6">
      <t>ソウオン</t>
    </rPh>
    <rPh sb="7" eb="9">
      <t>カンベン</t>
    </rPh>
    <rPh sb="9" eb="11">
      <t>ヨソク</t>
    </rPh>
    <rPh sb="11" eb="13">
      <t>ホウホウ</t>
    </rPh>
    <rPh sb="14" eb="16">
      <t>ドボク</t>
    </rPh>
    <rPh sb="16" eb="18">
      <t>ケンキュウ</t>
    </rPh>
    <rPh sb="18" eb="19">
      <t>ジョ</t>
    </rPh>
    <rPh sb="20" eb="22">
      <t>キカイ</t>
    </rPh>
    <rPh sb="22" eb="24">
      <t>ケンキュウ</t>
    </rPh>
    <rPh sb="24" eb="25">
      <t>シツ</t>
    </rPh>
    <rPh sb="26" eb="28">
      <t>サワダ</t>
    </rPh>
    <rPh sb="28" eb="29">
      <t>シゲル</t>
    </rPh>
    <rPh sb="29" eb="30">
      <t>ヨ</t>
    </rPh>
    <rPh sb="32" eb="34">
      <t>オオタ</t>
    </rPh>
    <rPh sb="34" eb="35">
      <t>ヒロシ</t>
    </rPh>
    <rPh sb="36" eb="37">
      <t>サカイ</t>
    </rPh>
    <rPh sb="37" eb="38">
      <t>トモ</t>
    </rPh>
    <rPh sb="38" eb="39">
      <t>アキ</t>
    </rPh>
    <phoneticPr fontId="1"/>
  </si>
  <si>
    <t>7 河川環境整備計画調査の一手法について
九州地方建設局　熊本工事事務所　〇山本雅史　藤野光明
筑後川工事事務所　是沢毅</t>
    <rPh sb="2" eb="4">
      <t>カセン</t>
    </rPh>
    <rPh sb="4" eb="6">
      <t>カンキョウ</t>
    </rPh>
    <rPh sb="6" eb="8">
      <t>セイビ</t>
    </rPh>
    <rPh sb="8" eb="10">
      <t>ケイカク</t>
    </rPh>
    <rPh sb="10" eb="12">
      <t>チョウサ</t>
    </rPh>
    <rPh sb="13" eb="14">
      <t>イチ</t>
    </rPh>
    <rPh sb="14" eb="16">
      <t>シュホウ</t>
    </rPh>
    <rPh sb="21" eb="28">
      <t>キュウシュウチホウケンセツキョク</t>
    </rPh>
    <rPh sb="29" eb="31">
      <t>クマモト</t>
    </rPh>
    <rPh sb="31" eb="33">
      <t>コウジ</t>
    </rPh>
    <rPh sb="33" eb="35">
      <t>ジム</t>
    </rPh>
    <rPh sb="35" eb="36">
      <t>ショ</t>
    </rPh>
    <rPh sb="38" eb="40">
      <t>ヤマモト</t>
    </rPh>
    <rPh sb="40" eb="42">
      <t>マサシ</t>
    </rPh>
    <rPh sb="43" eb="45">
      <t>フジノ</t>
    </rPh>
    <rPh sb="45" eb="47">
      <t>ミツアキ</t>
    </rPh>
    <rPh sb="48" eb="50">
      <t>チクゴ</t>
    </rPh>
    <rPh sb="50" eb="51">
      <t>ガワ</t>
    </rPh>
    <rPh sb="51" eb="53">
      <t>コウジ</t>
    </rPh>
    <rPh sb="53" eb="55">
      <t>ジム</t>
    </rPh>
    <rPh sb="55" eb="56">
      <t>ショ</t>
    </rPh>
    <rPh sb="57" eb="59">
      <t>コレサワ</t>
    </rPh>
    <rPh sb="59" eb="60">
      <t>ツヨシ</t>
    </rPh>
    <phoneticPr fontId="1"/>
  </si>
  <si>
    <t>8 百間川環境整備計画作成のための一手法について
中国地方建設局　岡山河川工事事務所　北詰良平　〇村上光男　本多卓志　秋山良壮</t>
    <rPh sb="2" eb="5">
      <t>ヒャッケンガワ</t>
    </rPh>
    <rPh sb="5" eb="7">
      <t>カンキョウ</t>
    </rPh>
    <rPh sb="7" eb="9">
      <t>セイビ</t>
    </rPh>
    <rPh sb="9" eb="11">
      <t>ケイカク</t>
    </rPh>
    <rPh sb="11" eb="13">
      <t>サクセイ</t>
    </rPh>
    <rPh sb="17" eb="18">
      <t>イチ</t>
    </rPh>
    <rPh sb="18" eb="20">
      <t>シュホウ</t>
    </rPh>
    <rPh sb="25" eb="27">
      <t>チュウゴク</t>
    </rPh>
    <rPh sb="27" eb="29">
      <t>チホウ</t>
    </rPh>
    <rPh sb="29" eb="32">
      <t>ケンセツキョク</t>
    </rPh>
    <rPh sb="33" eb="35">
      <t>オカヤマ</t>
    </rPh>
    <rPh sb="35" eb="37">
      <t>カセン</t>
    </rPh>
    <rPh sb="37" eb="39">
      <t>コウジ</t>
    </rPh>
    <rPh sb="39" eb="41">
      <t>ジム</t>
    </rPh>
    <rPh sb="41" eb="42">
      <t>ショ</t>
    </rPh>
    <rPh sb="43" eb="45">
      <t>キタヅメ</t>
    </rPh>
    <rPh sb="45" eb="47">
      <t>リョウヘイ</t>
    </rPh>
    <rPh sb="49" eb="51">
      <t>ムラカミ</t>
    </rPh>
    <rPh sb="51" eb="53">
      <t>ミツオ</t>
    </rPh>
    <rPh sb="54" eb="56">
      <t>ホンダ</t>
    </rPh>
    <rPh sb="56" eb="57">
      <t>タク</t>
    </rPh>
    <rPh sb="57" eb="58">
      <t>シ</t>
    </rPh>
    <rPh sb="59" eb="61">
      <t>アキヤマ</t>
    </rPh>
    <rPh sb="61" eb="62">
      <t>ヨ</t>
    </rPh>
    <rPh sb="62" eb="63">
      <t>ソウ</t>
    </rPh>
    <phoneticPr fontId="1"/>
  </si>
  <si>
    <t>9 環境護岸調査について
関東地方建設局　京浜工事事務所　小林正典　吉田等　〇石原篤</t>
    <rPh sb="2" eb="4">
      <t>カンキョウ</t>
    </rPh>
    <rPh sb="4" eb="6">
      <t>ゴガン</t>
    </rPh>
    <rPh sb="6" eb="8">
      <t>チョウサ</t>
    </rPh>
    <rPh sb="13" eb="15">
      <t>カントウ</t>
    </rPh>
    <rPh sb="15" eb="17">
      <t>チホウ</t>
    </rPh>
    <rPh sb="17" eb="20">
      <t>ケンセツキョク</t>
    </rPh>
    <rPh sb="21" eb="23">
      <t>ケイヒン</t>
    </rPh>
    <rPh sb="23" eb="25">
      <t>コウジ</t>
    </rPh>
    <rPh sb="25" eb="27">
      <t>ジム</t>
    </rPh>
    <rPh sb="27" eb="28">
      <t>ショ</t>
    </rPh>
    <rPh sb="29" eb="31">
      <t>コバヤシ</t>
    </rPh>
    <rPh sb="31" eb="32">
      <t>マサ</t>
    </rPh>
    <rPh sb="32" eb="33">
      <t>ノリ</t>
    </rPh>
    <rPh sb="34" eb="36">
      <t>ヨシダ</t>
    </rPh>
    <rPh sb="36" eb="37">
      <t>ヒトシ</t>
    </rPh>
    <rPh sb="39" eb="41">
      <t>イシハラ</t>
    </rPh>
    <rPh sb="41" eb="42">
      <t>アツシ</t>
    </rPh>
    <phoneticPr fontId="1"/>
  </si>
  <si>
    <t>下水</t>
    <rPh sb="0" eb="2">
      <t>ゲスイ</t>
    </rPh>
    <phoneticPr fontId="1"/>
  </si>
  <si>
    <t>10 下水二次処理水の林地環元調査
四国地方建設局　四国技術事務所　宇山高信　〇多田善金　小松隆</t>
    <rPh sb="3" eb="5">
      <t>ゲスイ</t>
    </rPh>
    <rPh sb="5" eb="7">
      <t>ニジ</t>
    </rPh>
    <rPh sb="7" eb="9">
      <t>ショリ</t>
    </rPh>
    <rPh sb="9" eb="10">
      <t>スイ</t>
    </rPh>
    <rPh sb="11" eb="13">
      <t>リンチ</t>
    </rPh>
    <rPh sb="13" eb="14">
      <t>ワ</t>
    </rPh>
    <rPh sb="14" eb="15">
      <t>ゲン</t>
    </rPh>
    <rPh sb="15" eb="17">
      <t>チョウサ</t>
    </rPh>
    <rPh sb="18" eb="25">
      <t>シコクチホウケンセツキョク</t>
    </rPh>
    <rPh sb="26" eb="28">
      <t>シコク</t>
    </rPh>
    <rPh sb="28" eb="30">
      <t>ギジュツ</t>
    </rPh>
    <rPh sb="30" eb="32">
      <t>ジム</t>
    </rPh>
    <rPh sb="32" eb="33">
      <t>ショ</t>
    </rPh>
    <rPh sb="34" eb="36">
      <t>ウヤマ</t>
    </rPh>
    <rPh sb="36" eb="38">
      <t>タカノブ</t>
    </rPh>
    <rPh sb="40" eb="42">
      <t>タダ</t>
    </rPh>
    <rPh sb="42" eb="43">
      <t>ヨシ</t>
    </rPh>
    <rPh sb="43" eb="44">
      <t>カネ</t>
    </rPh>
    <rPh sb="45" eb="47">
      <t>コマツ</t>
    </rPh>
    <rPh sb="47" eb="48">
      <t>タカシ</t>
    </rPh>
    <phoneticPr fontId="1"/>
  </si>
  <si>
    <t>機械・機器</t>
    <rPh sb="0" eb="2">
      <t>キカイ</t>
    </rPh>
    <rPh sb="3" eb="5">
      <t>キキ</t>
    </rPh>
    <phoneticPr fontId="1"/>
  </si>
  <si>
    <t>11 車種分類車輛感知器の開発
土木研究所　浦野隆　門脇孝男</t>
    <rPh sb="3" eb="5">
      <t>シャシュ</t>
    </rPh>
    <rPh sb="5" eb="7">
      <t>ブンルイ</t>
    </rPh>
    <rPh sb="7" eb="9">
      <t>シャリョウ</t>
    </rPh>
    <rPh sb="9" eb="12">
      <t>カンチキ</t>
    </rPh>
    <rPh sb="13" eb="15">
      <t>カイハツ</t>
    </rPh>
    <rPh sb="16" eb="18">
      <t>ドボク</t>
    </rPh>
    <rPh sb="18" eb="20">
      <t>ケンキュウ</t>
    </rPh>
    <rPh sb="20" eb="21">
      <t>ジョ</t>
    </rPh>
    <rPh sb="22" eb="24">
      <t>ウラノ</t>
    </rPh>
    <rPh sb="24" eb="25">
      <t>タカシ</t>
    </rPh>
    <rPh sb="26" eb="28">
      <t>カドワキ</t>
    </rPh>
    <rPh sb="28" eb="30">
      <t>タカオ</t>
    </rPh>
    <phoneticPr fontId="1"/>
  </si>
  <si>
    <t>12 道路標識板清掃装置の開発について
関東地方建設局　関東技術事務所　滑川博　佐々木敏彦
甲府工事事務所　〇有坂均</t>
    <rPh sb="3" eb="5">
      <t>ドウロ</t>
    </rPh>
    <rPh sb="5" eb="7">
      <t>ヒョウシキ</t>
    </rPh>
    <rPh sb="7" eb="8">
      <t>イタ</t>
    </rPh>
    <rPh sb="8" eb="10">
      <t>セイソウ</t>
    </rPh>
    <rPh sb="10" eb="12">
      <t>ソウチ</t>
    </rPh>
    <rPh sb="13" eb="15">
      <t>カイハツ</t>
    </rPh>
    <rPh sb="20" eb="22">
      <t>カントウ</t>
    </rPh>
    <rPh sb="22" eb="24">
      <t>チホウ</t>
    </rPh>
    <rPh sb="24" eb="27">
      <t>ケンセツキョク</t>
    </rPh>
    <rPh sb="28" eb="30">
      <t>カントウ</t>
    </rPh>
    <rPh sb="30" eb="32">
      <t>ギジュツ</t>
    </rPh>
    <rPh sb="32" eb="34">
      <t>ジム</t>
    </rPh>
    <rPh sb="34" eb="35">
      <t>ショ</t>
    </rPh>
    <rPh sb="36" eb="38">
      <t>ナメカワ</t>
    </rPh>
    <rPh sb="38" eb="39">
      <t>ヒロシ</t>
    </rPh>
    <rPh sb="40" eb="43">
      <t>ササキ</t>
    </rPh>
    <rPh sb="43" eb="45">
      <t>トシヒコ</t>
    </rPh>
    <rPh sb="46" eb="48">
      <t>コウフ</t>
    </rPh>
    <rPh sb="48" eb="50">
      <t>コウジ</t>
    </rPh>
    <rPh sb="50" eb="52">
      <t>ジム</t>
    </rPh>
    <rPh sb="52" eb="53">
      <t>ショ</t>
    </rPh>
    <rPh sb="55" eb="57">
      <t>アリサカ</t>
    </rPh>
    <rPh sb="57" eb="58">
      <t>ヒトシ</t>
    </rPh>
    <phoneticPr fontId="1"/>
  </si>
  <si>
    <t>13 法面自走式草刈車（ゴムクローラ式）の開発について
中国地方建設局　中国技術事務所　黒田満穂　須田哲郎　片岡孝次　〇丸本忠明</t>
    <rPh sb="3" eb="4">
      <t>ホウ</t>
    </rPh>
    <rPh sb="4" eb="5">
      <t>メン</t>
    </rPh>
    <rPh sb="5" eb="8">
      <t>ジソウシキ</t>
    </rPh>
    <rPh sb="8" eb="10">
      <t>クサカリ</t>
    </rPh>
    <rPh sb="10" eb="11">
      <t>クルマ</t>
    </rPh>
    <rPh sb="18" eb="19">
      <t>シキ</t>
    </rPh>
    <rPh sb="21" eb="23">
      <t>カイハツ</t>
    </rPh>
    <rPh sb="28" eb="30">
      <t>チュウゴク</t>
    </rPh>
    <rPh sb="30" eb="32">
      <t>チホウ</t>
    </rPh>
    <rPh sb="32" eb="35">
      <t>ケンセツキョク</t>
    </rPh>
    <rPh sb="36" eb="38">
      <t>チュウゴク</t>
    </rPh>
    <rPh sb="38" eb="40">
      <t>ギジュツ</t>
    </rPh>
    <rPh sb="40" eb="42">
      <t>ジム</t>
    </rPh>
    <rPh sb="42" eb="43">
      <t>ショ</t>
    </rPh>
    <rPh sb="44" eb="46">
      <t>クロダ</t>
    </rPh>
    <rPh sb="46" eb="47">
      <t>ミツ</t>
    </rPh>
    <rPh sb="47" eb="48">
      <t>ホ</t>
    </rPh>
    <rPh sb="49" eb="51">
      <t>スダ</t>
    </rPh>
    <rPh sb="51" eb="53">
      <t>テツロウ</t>
    </rPh>
    <rPh sb="54" eb="56">
      <t>カタオカ</t>
    </rPh>
    <rPh sb="56" eb="57">
      <t>タカシ</t>
    </rPh>
    <rPh sb="57" eb="58">
      <t>ツギ</t>
    </rPh>
    <rPh sb="60" eb="62">
      <t>マルモト</t>
    </rPh>
    <rPh sb="62" eb="64">
      <t>タダアキ</t>
    </rPh>
    <phoneticPr fontId="1"/>
  </si>
  <si>
    <t>14 排水ポンプの経年変化状況調査について
中部地方建設局　木曽川上流工事事務所　尾関福男　〇桜田明彦　
中部技術事務所　安藤俐</t>
    <rPh sb="3" eb="5">
      <t>ハイスイ</t>
    </rPh>
    <rPh sb="9" eb="11">
      <t>ケイネン</t>
    </rPh>
    <rPh sb="11" eb="13">
      <t>ヘンカ</t>
    </rPh>
    <rPh sb="13" eb="15">
      <t>ジョウキョウ</t>
    </rPh>
    <rPh sb="15" eb="17">
      <t>チョウサ</t>
    </rPh>
    <rPh sb="22" eb="24">
      <t>チュウブ</t>
    </rPh>
    <rPh sb="24" eb="26">
      <t>チホウ</t>
    </rPh>
    <rPh sb="26" eb="29">
      <t>ケンセツキョク</t>
    </rPh>
    <rPh sb="30" eb="32">
      <t>キソ</t>
    </rPh>
    <rPh sb="32" eb="34">
      <t>カワカミ</t>
    </rPh>
    <rPh sb="34" eb="35">
      <t>リュウ</t>
    </rPh>
    <rPh sb="35" eb="37">
      <t>コウジ</t>
    </rPh>
    <rPh sb="37" eb="39">
      <t>ジム</t>
    </rPh>
    <rPh sb="39" eb="40">
      <t>ショ</t>
    </rPh>
    <rPh sb="41" eb="43">
      <t>オゼキ</t>
    </rPh>
    <rPh sb="43" eb="45">
      <t>フクオ</t>
    </rPh>
    <rPh sb="47" eb="49">
      <t>サクラダ</t>
    </rPh>
    <rPh sb="49" eb="51">
      <t>アキヒコ</t>
    </rPh>
    <rPh sb="53" eb="55">
      <t>チュウブ</t>
    </rPh>
    <rPh sb="55" eb="57">
      <t>ギジュツ</t>
    </rPh>
    <rPh sb="57" eb="59">
      <t>ジム</t>
    </rPh>
    <rPh sb="59" eb="60">
      <t>ショ</t>
    </rPh>
    <rPh sb="61" eb="63">
      <t>アンドウ</t>
    </rPh>
    <rPh sb="63" eb="64">
      <t>リ</t>
    </rPh>
    <phoneticPr fontId="1"/>
  </si>
  <si>
    <t>土質・地質・基礎</t>
    <rPh sb="0" eb="2">
      <t>ドシツ</t>
    </rPh>
    <rPh sb="3" eb="5">
      <t>チシツ</t>
    </rPh>
    <rPh sb="6" eb="8">
      <t>キソ</t>
    </rPh>
    <phoneticPr fontId="1"/>
  </si>
  <si>
    <t>15 風化花崗岩の支持特性の判定について
本州四国連絡橋公団設計部　〇宮島圭司</t>
    <rPh sb="3" eb="5">
      <t>フウカ</t>
    </rPh>
    <rPh sb="5" eb="8">
      <t>カコウガン</t>
    </rPh>
    <rPh sb="9" eb="11">
      <t>シジ</t>
    </rPh>
    <rPh sb="11" eb="13">
      <t>トクセイ</t>
    </rPh>
    <rPh sb="14" eb="16">
      <t>ハンテイ</t>
    </rPh>
    <rPh sb="21" eb="23">
      <t>ホンシュウ</t>
    </rPh>
    <rPh sb="23" eb="25">
      <t>シコク</t>
    </rPh>
    <rPh sb="25" eb="27">
      <t>レンラク</t>
    </rPh>
    <rPh sb="27" eb="28">
      <t>ハシ</t>
    </rPh>
    <rPh sb="28" eb="30">
      <t>コウダン</t>
    </rPh>
    <rPh sb="30" eb="32">
      <t>セッケイ</t>
    </rPh>
    <rPh sb="32" eb="33">
      <t>ブ</t>
    </rPh>
    <rPh sb="35" eb="37">
      <t>ミヤジマ</t>
    </rPh>
    <rPh sb="37" eb="39">
      <t>ケイジ</t>
    </rPh>
    <phoneticPr fontId="1"/>
  </si>
  <si>
    <t>16 一般国道３０２号海上部木戸杭載荷試験について
中部地方建設局　愛知国道工事事務所　荒牧英城　鈴木庸一　〇中野道男</t>
    <rPh sb="3" eb="5">
      <t>イッパン</t>
    </rPh>
    <rPh sb="5" eb="7">
      <t>コクドウ</t>
    </rPh>
    <rPh sb="10" eb="11">
      <t>ゴウ</t>
    </rPh>
    <rPh sb="11" eb="13">
      <t>カイジョウ</t>
    </rPh>
    <rPh sb="13" eb="14">
      <t>ブ</t>
    </rPh>
    <rPh sb="14" eb="16">
      <t>キド</t>
    </rPh>
    <rPh sb="16" eb="17">
      <t>クイ</t>
    </rPh>
    <rPh sb="17" eb="19">
      <t>サイカ</t>
    </rPh>
    <rPh sb="19" eb="21">
      <t>シケン</t>
    </rPh>
    <rPh sb="26" eb="28">
      <t>チュウブ</t>
    </rPh>
    <rPh sb="28" eb="30">
      <t>チホウ</t>
    </rPh>
    <rPh sb="30" eb="33">
      <t>ケンセツキョク</t>
    </rPh>
    <rPh sb="34" eb="36">
      <t>アイチ</t>
    </rPh>
    <rPh sb="36" eb="38">
      <t>コクドウ</t>
    </rPh>
    <rPh sb="38" eb="40">
      <t>コウジ</t>
    </rPh>
    <rPh sb="40" eb="42">
      <t>ジム</t>
    </rPh>
    <rPh sb="42" eb="43">
      <t>ショ</t>
    </rPh>
    <rPh sb="44" eb="46">
      <t>アラマキ</t>
    </rPh>
    <rPh sb="46" eb="48">
      <t>ヒデキ</t>
    </rPh>
    <rPh sb="49" eb="51">
      <t>スズキ</t>
    </rPh>
    <rPh sb="51" eb="53">
      <t>ヨウイチ</t>
    </rPh>
    <rPh sb="55" eb="57">
      <t>ナカノ</t>
    </rPh>
    <rPh sb="57" eb="59">
      <t>ミチオ</t>
    </rPh>
    <phoneticPr fontId="1"/>
  </si>
  <si>
    <t>17 藤枝バイパス（阿知ケ谷地区）における地すべりとその処置について
中部地方建設局　静岡国道工事事務所　〇中川晃一</t>
    <rPh sb="3" eb="5">
      <t>フジエダ</t>
    </rPh>
    <rPh sb="10" eb="14">
      <t>アチガヤ</t>
    </rPh>
    <rPh sb="14" eb="16">
      <t>チク</t>
    </rPh>
    <rPh sb="21" eb="22">
      <t>ジ</t>
    </rPh>
    <rPh sb="28" eb="30">
      <t>ショチ</t>
    </rPh>
    <rPh sb="35" eb="37">
      <t>チュウブ</t>
    </rPh>
    <rPh sb="37" eb="39">
      <t>チホウ</t>
    </rPh>
    <rPh sb="39" eb="42">
      <t>ケンセツキョク</t>
    </rPh>
    <rPh sb="43" eb="45">
      <t>シズオカ</t>
    </rPh>
    <rPh sb="45" eb="47">
      <t>コクドウ</t>
    </rPh>
    <rPh sb="47" eb="49">
      <t>コウジ</t>
    </rPh>
    <rPh sb="49" eb="51">
      <t>ジム</t>
    </rPh>
    <rPh sb="51" eb="52">
      <t>ショ</t>
    </rPh>
    <rPh sb="54" eb="56">
      <t>ナカガワ</t>
    </rPh>
    <rPh sb="56" eb="58">
      <t>コウイチ</t>
    </rPh>
    <phoneticPr fontId="1"/>
  </si>
  <si>
    <t>18 断層及び破砕帯における切土のり面勾配の決定手法について
日本道路公団　試験所　奥園誠之　〇三浦秀雄</t>
    <rPh sb="3" eb="5">
      <t>ダンソウ</t>
    </rPh>
    <rPh sb="5" eb="6">
      <t>オヨ</t>
    </rPh>
    <rPh sb="7" eb="10">
      <t>ハサイタイ</t>
    </rPh>
    <rPh sb="14" eb="16">
      <t>キリド</t>
    </rPh>
    <rPh sb="18" eb="19">
      <t>メン</t>
    </rPh>
    <rPh sb="19" eb="21">
      <t>コウバイ</t>
    </rPh>
    <rPh sb="22" eb="24">
      <t>ケッテイ</t>
    </rPh>
    <rPh sb="24" eb="26">
      <t>シュホウ</t>
    </rPh>
    <rPh sb="31" eb="33">
      <t>ニホン</t>
    </rPh>
    <rPh sb="33" eb="35">
      <t>ドウロ</t>
    </rPh>
    <rPh sb="35" eb="37">
      <t>コウダン</t>
    </rPh>
    <rPh sb="38" eb="40">
      <t>シケン</t>
    </rPh>
    <rPh sb="40" eb="41">
      <t>ジョ</t>
    </rPh>
    <rPh sb="42" eb="44">
      <t>オクゾノ</t>
    </rPh>
    <rPh sb="44" eb="45">
      <t>マコト</t>
    </rPh>
    <rPh sb="45" eb="46">
      <t>ユキ</t>
    </rPh>
    <rPh sb="48" eb="50">
      <t>ミウラ</t>
    </rPh>
    <rPh sb="50" eb="52">
      <t>ヒデオ</t>
    </rPh>
    <phoneticPr fontId="1"/>
  </si>
  <si>
    <t>19 泥炭性超軟弱地盤改良工法「パイルネット工法」の開発とその適応性について
北海道開発局　室蘭開発建設部　石狩川開発建設部　〇工藤昇　奈良章　小山芳一</t>
    <rPh sb="3" eb="5">
      <t>デイタン</t>
    </rPh>
    <rPh sb="5" eb="6">
      <t>セイ</t>
    </rPh>
    <rPh sb="6" eb="7">
      <t>チョウ</t>
    </rPh>
    <rPh sb="7" eb="9">
      <t>ナンジャク</t>
    </rPh>
    <rPh sb="9" eb="11">
      <t>ジバン</t>
    </rPh>
    <rPh sb="11" eb="13">
      <t>カイリョウ</t>
    </rPh>
    <rPh sb="13" eb="15">
      <t>コウホウ</t>
    </rPh>
    <rPh sb="22" eb="24">
      <t>コウホウ</t>
    </rPh>
    <rPh sb="26" eb="28">
      <t>カイハツ</t>
    </rPh>
    <rPh sb="31" eb="34">
      <t>テキオウセイ</t>
    </rPh>
    <rPh sb="39" eb="42">
      <t>ホッカイドウ</t>
    </rPh>
    <rPh sb="42" eb="45">
      <t>カイハツキョク</t>
    </rPh>
    <rPh sb="46" eb="48">
      <t>ムロラン</t>
    </rPh>
    <rPh sb="48" eb="50">
      <t>カイハツ</t>
    </rPh>
    <rPh sb="50" eb="52">
      <t>ケンセツ</t>
    </rPh>
    <rPh sb="52" eb="53">
      <t>ブ</t>
    </rPh>
    <rPh sb="54" eb="56">
      <t>イシカリ</t>
    </rPh>
    <rPh sb="56" eb="57">
      <t>ガワ</t>
    </rPh>
    <rPh sb="57" eb="59">
      <t>カイハツ</t>
    </rPh>
    <rPh sb="59" eb="61">
      <t>ケンセツ</t>
    </rPh>
    <rPh sb="61" eb="62">
      <t>ブ</t>
    </rPh>
    <rPh sb="64" eb="66">
      <t>クドウ</t>
    </rPh>
    <rPh sb="66" eb="67">
      <t>ノボル</t>
    </rPh>
    <rPh sb="68" eb="70">
      <t>ナラ</t>
    </rPh>
    <rPh sb="70" eb="71">
      <t>アキラ</t>
    </rPh>
    <rPh sb="72" eb="74">
      <t>コヤマ</t>
    </rPh>
    <rPh sb="74" eb="76">
      <t>ホウイチ</t>
    </rPh>
    <phoneticPr fontId="1"/>
  </si>
  <si>
    <t>構造・設計</t>
    <rPh sb="0" eb="2">
      <t>コウゾウ</t>
    </rPh>
    <rPh sb="3" eb="5">
      <t>セッケイ</t>
    </rPh>
    <phoneticPr fontId="1"/>
  </si>
  <si>
    <t>20 逆T式橋台の設計照査システムの提案
土木研究所　システム課　池村雅司　海江田光正　工藤真之助　〇村椿良範</t>
    <rPh sb="3" eb="4">
      <t>ギャク</t>
    </rPh>
    <rPh sb="5" eb="6">
      <t>シキ</t>
    </rPh>
    <rPh sb="6" eb="7">
      <t>ハシ</t>
    </rPh>
    <rPh sb="7" eb="8">
      <t>ダイ</t>
    </rPh>
    <rPh sb="9" eb="11">
      <t>セッケイ</t>
    </rPh>
    <rPh sb="11" eb="13">
      <t>ショウサ</t>
    </rPh>
    <rPh sb="18" eb="20">
      <t>テイアン</t>
    </rPh>
    <rPh sb="21" eb="23">
      <t>ドボク</t>
    </rPh>
    <rPh sb="23" eb="25">
      <t>ケンキュウ</t>
    </rPh>
    <rPh sb="25" eb="26">
      <t>ジョ</t>
    </rPh>
    <rPh sb="31" eb="32">
      <t>カ</t>
    </rPh>
    <rPh sb="33" eb="35">
      <t>イケムラ</t>
    </rPh>
    <rPh sb="35" eb="36">
      <t>マサ</t>
    </rPh>
    <rPh sb="36" eb="37">
      <t>シ</t>
    </rPh>
    <rPh sb="38" eb="41">
      <t>カイエダ</t>
    </rPh>
    <rPh sb="41" eb="43">
      <t>ミツマサ</t>
    </rPh>
    <rPh sb="44" eb="46">
      <t>クドウ</t>
    </rPh>
    <rPh sb="46" eb="49">
      <t>シンノスケ</t>
    </rPh>
    <rPh sb="51" eb="52">
      <t>ムラ</t>
    </rPh>
    <rPh sb="52" eb="53">
      <t>ツバキ</t>
    </rPh>
    <rPh sb="53" eb="54">
      <t>ヨ</t>
    </rPh>
    <rPh sb="54" eb="55">
      <t>ハン</t>
    </rPh>
    <phoneticPr fontId="1"/>
  </si>
  <si>
    <t>21 高盛土におけるアーチボックスの設計施工について
中国地方建設局　山口工事事務所　浦木匡　小谷昌太郎　〇松村邦則</t>
    <rPh sb="3" eb="4">
      <t>タカ</t>
    </rPh>
    <rPh sb="4" eb="6">
      <t>モリド</t>
    </rPh>
    <rPh sb="18" eb="20">
      <t>セッケイ</t>
    </rPh>
    <rPh sb="20" eb="22">
      <t>セコウ</t>
    </rPh>
    <rPh sb="27" eb="29">
      <t>チュウゴク</t>
    </rPh>
    <rPh sb="29" eb="31">
      <t>チホウ</t>
    </rPh>
    <rPh sb="31" eb="34">
      <t>ケンセツキョク</t>
    </rPh>
    <rPh sb="35" eb="37">
      <t>ヤマグチ</t>
    </rPh>
    <rPh sb="37" eb="39">
      <t>コウジ</t>
    </rPh>
    <rPh sb="39" eb="41">
      <t>ジム</t>
    </rPh>
    <rPh sb="41" eb="42">
      <t>ショ</t>
    </rPh>
    <rPh sb="43" eb="45">
      <t>ウラキ</t>
    </rPh>
    <rPh sb="45" eb="46">
      <t>マサ</t>
    </rPh>
    <rPh sb="47" eb="49">
      <t>オタニ</t>
    </rPh>
    <rPh sb="49" eb="52">
      <t>ショウタロウ</t>
    </rPh>
    <rPh sb="54" eb="56">
      <t>マツムラ</t>
    </rPh>
    <rPh sb="56" eb="58">
      <t>クニノリ</t>
    </rPh>
    <phoneticPr fontId="1"/>
  </si>
  <si>
    <t>22 濃尾平野の地盤沈下水準測量とその成果の精度について
国土地理院　中部地方測量部　小林基夫　〇真部允宏</t>
    <rPh sb="3" eb="5">
      <t>ノウビ</t>
    </rPh>
    <rPh sb="5" eb="7">
      <t>ヘイヤ</t>
    </rPh>
    <rPh sb="8" eb="10">
      <t>ジバン</t>
    </rPh>
    <rPh sb="10" eb="12">
      <t>チンカ</t>
    </rPh>
    <rPh sb="12" eb="14">
      <t>スイジュン</t>
    </rPh>
    <rPh sb="14" eb="16">
      <t>ソクリョウ</t>
    </rPh>
    <rPh sb="19" eb="21">
      <t>セイカ</t>
    </rPh>
    <rPh sb="22" eb="24">
      <t>セイド</t>
    </rPh>
    <rPh sb="29" eb="31">
      <t>コクド</t>
    </rPh>
    <rPh sb="31" eb="33">
      <t>チリ</t>
    </rPh>
    <rPh sb="33" eb="34">
      <t>イン</t>
    </rPh>
    <rPh sb="35" eb="37">
      <t>チュウブ</t>
    </rPh>
    <rPh sb="37" eb="39">
      <t>チホウ</t>
    </rPh>
    <rPh sb="39" eb="41">
      <t>ソクリョウ</t>
    </rPh>
    <rPh sb="41" eb="42">
      <t>ブ</t>
    </rPh>
    <rPh sb="43" eb="45">
      <t>コバヤシ</t>
    </rPh>
    <rPh sb="45" eb="47">
      <t>モトオ</t>
    </rPh>
    <rPh sb="49" eb="51">
      <t>マナベ</t>
    </rPh>
    <rPh sb="51" eb="53">
      <t>ミツヒロ</t>
    </rPh>
    <phoneticPr fontId="1"/>
  </si>
  <si>
    <t>23 リモート・センシング技術を応用した地域環境の把握について
国土地理院　測図部　〇矢口彰</t>
    <rPh sb="13" eb="15">
      <t>ギジュツ</t>
    </rPh>
    <rPh sb="16" eb="18">
      <t>オウヨウ</t>
    </rPh>
    <rPh sb="20" eb="22">
      <t>チイキ</t>
    </rPh>
    <rPh sb="22" eb="24">
      <t>カンキョウ</t>
    </rPh>
    <rPh sb="25" eb="27">
      <t>ハアク</t>
    </rPh>
    <rPh sb="32" eb="34">
      <t>コクド</t>
    </rPh>
    <rPh sb="34" eb="36">
      <t>チリ</t>
    </rPh>
    <rPh sb="36" eb="37">
      <t>イン</t>
    </rPh>
    <rPh sb="38" eb="39">
      <t>ソク</t>
    </rPh>
    <rPh sb="39" eb="40">
      <t>ズ</t>
    </rPh>
    <rPh sb="40" eb="41">
      <t>ブ</t>
    </rPh>
    <rPh sb="43" eb="45">
      <t>ヤグチ</t>
    </rPh>
    <rPh sb="45" eb="46">
      <t>アキラ</t>
    </rPh>
    <phoneticPr fontId="1"/>
  </si>
  <si>
    <t>24 航路スラグ細骨材を用いたコンクリートの試験施工
近畿地方建設局　技術管理課　落合勲　〇山本幸雄</t>
    <rPh sb="3" eb="5">
      <t>コウロ</t>
    </rPh>
    <rPh sb="8" eb="9">
      <t>ホソ</t>
    </rPh>
    <rPh sb="9" eb="10">
      <t>ホネ</t>
    </rPh>
    <rPh sb="10" eb="11">
      <t>ザイ</t>
    </rPh>
    <rPh sb="12" eb="13">
      <t>モチ</t>
    </rPh>
    <rPh sb="22" eb="24">
      <t>シケン</t>
    </rPh>
    <rPh sb="24" eb="26">
      <t>セコウ</t>
    </rPh>
    <rPh sb="27" eb="29">
      <t>キンキ</t>
    </rPh>
    <rPh sb="29" eb="31">
      <t>チホウ</t>
    </rPh>
    <rPh sb="31" eb="34">
      <t>ケンセツキョク</t>
    </rPh>
    <rPh sb="35" eb="37">
      <t>ギジュツ</t>
    </rPh>
    <rPh sb="37" eb="39">
      <t>カンリ</t>
    </rPh>
    <rPh sb="39" eb="40">
      <t>カ</t>
    </rPh>
    <rPh sb="41" eb="43">
      <t>オチアイ</t>
    </rPh>
    <rPh sb="43" eb="44">
      <t>イサオ</t>
    </rPh>
    <rPh sb="46" eb="48">
      <t>ヤマモト</t>
    </rPh>
    <rPh sb="48" eb="50">
      <t>ユキオ</t>
    </rPh>
    <phoneticPr fontId="1"/>
  </si>
  <si>
    <t>25 形状不良の骨材を用いたコンクリートの特性に関する調査
土木研究所　コンクリート研究室　小林茂敏　〇河田博之</t>
    <rPh sb="3" eb="5">
      <t>ケイジョウ</t>
    </rPh>
    <rPh sb="5" eb="7">
      <t>フリョウ</t>
    </rPh>
    <rPh sb="8" eb="10">
      <t>コツザイ</t>
    </rPh>
    <rPh sb="11" eb="12">
      <t>モチ</t>
    </rPh>
    <rPh sb="21" eb="23">
      <t>トクセイ</t>
    </rPh>
    <rPh sb="24" eb="25">
      <t>カン</t>
    </rPh>
    <rPh sb="27" eb="29">
      <t>チョウサ</t>
    </rPh>
    <rPh sb="30" eb="32">
      <t>ドボク</t>
    </rPh>
    <rPh sb="32" eb="34">
      <t>ケンキュウ</t>
    </rPh>
    <rPh sb="34" eb="35">
      <t>ジョ</t>
    </rPh>
    <rPh sb="42" eb="45">
      <t>ケンキュウシツ</t>
    </rPh>
    <rPh sb="46" eb="48">
      <t>コバヤシ</t>
    </rPh>
    <rPh sb="48" eb="50">
      <t>シゲトシ</t>
    </rPh>
    <rPh sb="52" eb="54">
      <t>カワダ</t>
    </rPh>
    <rPh sb="54" eb="56">
      <t>ヒロユキ</t>
    </rPh>
    <phoneticPr fontId="1"/>
  </si>
  <si>
    <t>26 骨材の吸水率がコンクリートの耐久性に及ぼす影響
北海道開発局　土木試験所　太田利隆　今井益隆　〇北村不二夫</t>
    <rPh sb="3" eb="5">
      <t>コツザイ</t>
    </rPh>
    <rPh sb="6" eb="8">
      <t>キュウスイ</t>
    </rPh>
    <rPh sb="8" eb="9">
      <t>リツ</t>
    </rPh>
    <rPh sb="17" eb="20">
      <t>タイキュウセイ</t>
    </rPh>
    <rPh sb="21" eb="22">
      <t>オヨ</t>
    </rPh>
    <rPh sb="24" eb="26">
      <t>エイキョウ</t>
    </rPh>
    <rPh sb="27" eb="30">
      <t>ホッカイドウ</t>
    </rPh>
    <rPh sb="30" eb="33">
      <t>カイハツキョク</t>
    </rPh>
    <rPh sb="34" eb="36">
      <t>ドボク</t>
    </rPh>
    <rPh sb="36" eb="38">
      <t>シケン</t>
    </rPh>
    <rPh sb="38" eb="39">
      <t>ジョ</t>
    </rPh>
    <rPh sb="40" eb="42">
      <t>オオタ</t>
    </rPh>
    <rPh sb="42" eb="43">
      <t>トシ</t>
    </rPh>
    <rPh sb="43" eb="44">
      <t>タカ</t>
    </rPh>
    <rPh sb="45" eb="47">
      <t>イマイ</t>
    </rPh>
    <rPh sb="47" eb="49">
      <t>マスタカ</t>
    </rPh>
    <rPh sb="51" eb="53">
      <t>キタムラ</t>
    </rPh>
    <rPh sb="53" eb="56">
      <t>フジオ</t>
    </rPh>
    <phoneticPr fontId="1"/>
  </si>
  <si>
    <t>44</t>
    <phoneticPr fontId="1"/>
  </si>
  <si>
    <t>1 調査概要</t>
    <rPh sb="2" eb="4">
      <t>チョウサ</t>
    </rPh>
    <rPh sb="4" eb="6">
      <t>ガイヨウ</t>
    </rPh>
    <phoneticPr fontId="1"/>
  </si>
  <si>
    <t>(1) 調査目的</t>
    <rPh sb="4" eb="6">
      <t>チョウサ</t>
    </rPh>
    <rPh sb="6" eb="8">
      <t>モクテキ</t>
    </rPh>
    <phoneticPr fontId="1"/>
  </si>
  <si>
    <t>(2) 調査箇所</t>
    <rPh sb="4" eb="6">
      <t>チョウサ</t>
    </rPh>
    <rPh sb="6" eb="8">
      <t>カショ</t>
    </rPh>
    <phoneticPr fontId="1"/>
  </si>
  <si>
    <t>(3) 舗装構成</t>
    <rPh sb="4" eb="6">
      <t>ホソウ</t>
    </rPh>
    <rPh sb="6" eb="8">
      <t>コウセイ</t>
    </rPh>
    <phoneticPr fontId="1"/>
  </si>
  <si>
    <t>(4) 調査内容及び位置</t>
    <rPh sb="4" eb="6">
      <t>チョウサ</t>
    </rPh>
    <rPh sb="6" eb="8">
      <t>ナイヨウ</t>
    </rPh>
    <rPh sb="8" eb="9">
      <t>オヨ</t>
    </rPh>
    <rPh sb="10" eb="12">
      <t>イチ</t>
    </rPh>
    <phoneticPr fontId="1"/>
  </si>
  <si>
    <t>(5) 調査方法</t>
    <rPh sb="4" eb="6">
      <t>チョウサ</t>
    </rPh>
    <rPh sb="6" eb="8">
      <t>ホウホウ</t>
    </rPh>
    <phoneticPr fontId="1"/>
  </si>
  <si>
    <t>2 結果及び考察</t>
    <rPh sb="2" eb="4">
      <t>ケッカ</t>
    </rPh>
    <rPh sb="4" eb="5">
      <t>オヨ</t>
    </rPh>
    <rPh sb="6" eb="8">
      <t>コウサツ</t>
    </rPh>
    <phoneticPr fontId="1"/>
  </si>
  <si>
    <t>(1) ベンケルマンたわみ量</t>
    <rPh sb="13" eb="14">
      <t>リョウ</t>
    </rPh>
    <phoneticPr fontId="1"/>
  </si>
  <si>
    <t>(2) 路面凹凸量</t>
    <rPh sb="4" eb="6">
      <t>ロメン</t>
    </rPh>
    <rPh sb="6" eb="8">
      <t>オウトツ</t>
    </rPh>
    <rPh sb="8" eb="9">
      <t>リョウ</t>
    </rPh>
    <phoneticPr fontId="1"/>
  </si>
  <si>
    <t>(3) 切取供試体の性状</t>
    <rPh sb="4" eb="6">
      <t>キリトリ</t>
    </rPh>
    <rPh sb="6" eb="9">
      <t>キョウシタイ</t>
    </rPh>
    <rPh sb="10" eb="12">
      <t>セイジョウ</t>
    </rPh>
    <phoneticPr fontId="1"/>
  </si>
  <si>
    <t>(4) ひびわれ観測</t>
    <rPh sb="8" eb="10">
      <t>カンソク</t>
    </rPh>
    <phoneticPr fontId="1"/>
  </si>
  <si>
    <t>(5) 穴あけベンケルマンたわみ量</t>
    <rPh sb="4" eb="5">
      <t>アナ</t>
    </rPh>
    <rPh sb="16" eb="17">
      <t>リョウ</t>
    </rPh>
    <phoneticPr fontId="1"/>
  </si>
  <si>
    <t>(6) 開削について</t>
    <rPh sb="4" eb="6">
      <t>カイサク</t>
    </rPh>
    <phoneticPr fontId="1"/>
  </si>
  <si>
    <t>(7) グリッドによるベンケルマンたわみ量</t>
    <rPh sb="20" eb="21">
      <t>リョウ</t>
    </rPh>
    <phoneticPr fontId="1"/>
  </si>
  <si>
    <t>資料</t>
    <rPh sb="0" eb="2">
      <t>シリョウ</t>
    </rPh>
    <phoneticPr fontId="1"/>
  </si>
  <si>
    <t>45</t>
    <phoneticPr fontId="1"/>
  </si>
  <si>
    <t>名四国道試験舗装</t>
    <rPh sb="0" eb="1">
      <t>メイ</t>
    </rPh>
    <rPh sb="1" eb="3">
      <t>シコク</t>
    </rPh>
    <rPh sb="3" eb="4">
      <t>ドウ</t>
    </rPh>
    <rPh sb="4" eb="6">
      <t>シケン</t>
    </rPh>
    <rPh sb="6" eb="8">
      <t>ホソウ</t>
    </rPh>
    <phoneticPr fontId="1"/>
  </si>
  <si>
    <t>名岐バイパス試験舗装</t>
    <rPh sb="0" eb="1">
      <t>ナ</t>
    </rPh>
    <rPh sb="1" eb="2">
      <t>チマタ</t>
    </rPh>
    <rPh sb="6" eb="8">
      <t>シケン</t>
    </rPh>
    <rPh sb="8" eb="10">
      <t>ホソウ</t>
    </rPh>
    <phoneticPr fontId="1"/>
  </si>
  <si>
    <t>一般国道４２号試験舗装</t>
    <rPh sb="0" eb="2">
      <t>イッパン</t>
    </rPh>
    <rPh sb="2" eb="4">
      <t>コクドウ</t>
    </rPh>
    <rPh sb="6" eb="7">
      <t>ゴウ</t>
    </rPh>
    <rPh sb="7" eb="9">
      <t>シケン</t>
    </rPh>
    <rPh sb="9" eb="11">
      <t>ホソウ</t>
    </rPh>
    <phoneticPr fontId="1"/>
  </si>
  <si>
    <t>構内試験舗装</t>
    <rPh sb="0" eb="2">
      <t>コウナイ</t>
    </rPh>
    <rPh sb="2" eb="4">
      <t>シケン</t>
    </rPh>
    <rPh sb="4" eb="6">
      <t>ホソウ</t>
    </rPh>
    <phoneticPr fontId="1"/>
  </si>
  <si>
    <t>[1] 調査目的</t>
    <rPh sb="4" eb="6">
      <t>チョウサ</t>
    </rPh>
    <rPh sb="6" eb="8">
      <t>モクテキ</t>
    </rPh>
    <phoneticPr fontId="1"/>
  </si>
  <si>
    <t>[2] 調査方法</t>
    <rPh sb="4" eb="6">
      <t>チョウサ</t>
    </rPh>
    <rPh sb="6" eb="8">
      <t>ホウホウ</t>
    </rPh>
    <phoneticPr fontId="1"/>
  </si>
  <si>
    <t>[3] 調査結果</t>
    <rPh sb="4" eb="6">
      <t>チョウサ</t>
    </rPh>
    <rPh sb="6" eb="8">
      <t>ケッカ</t>
    </rPh>
    <phoneticPr fontId="1"/>
  </si>
  <si>
    <t>Ⅰ R.Iによる測定</t>
    <rPh sb="8" eb="10">
      <t>ソクテイ</t>
    </rPh>
    <phoneticPr fontId="1"/>
  </si>
  <si>
    <t>Ⅱ 箇所別の調査、測定結果</t>
    <rPh sb="2" eb="4">
      <t>カショ</t>
    </rPh>
    <rPh sb="4" eb="5">
      <t>ベツ</t>
    </rPh>
    <rPh sb="6" eb="8">
      <t>チョウサ</t>
    </rPh>
    <rPh sb="9" eb="11">
      <t>ソクテイ</t>
    </rPh>
    <rPh sb="11" eb="13">
      <t>ケッカ</t>
    </rPh>
    <phoneticPr fontId="1"/>
  </si>
  <si>
    <t>1 一般国道２１号線（関ケ原）</t>
    <rPh sb="2" eb="4">
      <t>イッパン</t>
    </rPh>
    <rPh sb="4" eb="6">
      <t>コクドウ</t>
    </rPh>
    <rPh sb="8" eb="10">
      <t>ゴウセン</t>
    </rPh>
    <rPh sb="11" eb="14">
      <t>セキガハラ</t>
    </rPh>
    <phoneticPr fontId="1"/>
  </si>
  <si>
    <t>2     〃　名四国道（日光川）</t>
    <rPh sb="8" eb="9">
      <t>メイ</t>
    </rPh>
    <rPh sb="9" eb="11">
      <t>シコク</t>
    </rPh>
    <rPh sb="11" eb="12">
      <t>ドウ</t>
    </rPh>
    <rPh sb="13" eb="15">
      <t>ニッコウ</t>
    </rPh>
    <rPh sb="15" eb="16">
      <t>ガワ</t>
    </rPh>
    <phoneticPr fontId="1"/>
  </si>
  <si>
    <t>3 　〃　1号線（三島）</t>
    <rPh sb="6" eb="8">
      <t>ゴウセン</t>
    </rPh>
    <rPh sb="9" eb="11">
      <t>ミシマ</t>
    </rPh>
    <phoneticPr fontId="1"/>
  </si>
  <si>
    <t>Ⅲ 盛土の密度、含水比の状態</t>
    <rPh sb="2" eb="4">
      <t>モリド</t>
    </rPh>
    <rPh sb="5" eb="7">
      <t>ミツド</t>
    </rPh>
    <rPh sb="8" eb="11">
      <t>ガンスイヒ</t>
    </rPh>
    <rPh sb="12" eb="14">
      <t>ジョウタイ</t>
    </rPh>
    <phoneticPr fontId="1"/>
  </si>
  <si>
    <t>[4] 附表、附図（土質試験結果）</t>
    <rPh sb="4" eb="5">
      <t>フ</t>
    </rPh>
    <rPh sb="5" eb="6">
      <t>ヒョウ</t>
    </rPh>
    <rPh sb="7" eb="9">
      <t>フズ</t>
    </rPh>
    <rPh sb="10" eb="12">
      <t>ドシツ</t>
    </rPh>
    <rPh sb="12" eb="14">
      <t>シケン</t>
    </rPh>
    <rPh sb="14" eb="16">
      <t>ケッカ</t>
    </rPh>
    <phoneticPr fontId="1"/>
  </si>
  <si>
    <t>1 ２１号線（関ケ原）</t>
    <rPh sb="4" eb="6">
      <t>ゴウセン</t>
    </rPh>
    <rPh sb="7" eb="10">
      <t>セキガハラ</t>
    </rPh>
    <phoneticPr fontId="1"/>
  </si>
  <si>
    <t>2 1号線（日光川）</t>
    <rPh sb="3" eb="5">
      <t>ゴウセン</t>
    </rPh>
    <rPh sb="6" eb="8">
      <t>ニッコウ</t>
    </rPh>
    <rPh sb="8" eb="9">
      <t>ガワ</t>
    </rPh>
    <phoneticPr fontId="1"/>
  </si>
  <si>
    <t>3 　〃　（三島）</t>
    <rPh sb="6" eb="8">
      <t>ミシマ</t>
    </rPh>
    <phoneticPr fontId="1"/>
  </si>
  <si>
    <t>2 調査内容</t>
    <rPh sb="2" eb="4">
      <t>チョウサ</t>
    </rPh>
    <rPh sb="4" eb="6">
      <t>ナイヨウ</t>
    </rPh>
    <phoneticPr fontId="1"/>
  </si>
  <si>
    <t>2.1 調査箇所</t>
    <rPh sb="4" eb="6">
      <t>チョウサ</t>
    </rPh>
    <rPh sb="6" eb="8">
      <t>カショ</t>
    </rPh>
    <phoneticPr fontId="1"/>
  </si>
  <si>
    <t>2.2 調査方法</t>
    <rPh sb="4" eb="6">
      <t>チョウサ</t>
    </rPh>
    <rPh sb="6" eb="8">
      <t>ホウホウ</t>
    </rPh>
    <phoneticPr fontId="1"/>
  </si>
  <si>
    <t>3 結果</t>
    <rPh sb="2" eb="4">
      <t>ケッカ</t>
    </rPh>
    <phoneticPr fontId="1"/>
  </si>
  <si>
    <t>3.1 室内土質試験結果</t>
    <rPh sb="4" eb="6">
      <t>シツナイ</t>
    </rPh>
    <rPh sb="6" eb="8">
      <t>ドシツ</t>
    </rPh>
    <rPh sb="8" eb="10">
      <t>シケン</t>
    </rPh>
    <rPh sb="10" eb="12">
      <t>ケッカ</t>
    </rPh>
    <phoneticPr fontId="1"/>
  </si>
  <si>
    <t>3.2 現場試験結果</t>
    <rPh sb="4" eb="6">
      <t>ゲンバ</t>
    </rPh>
    <rPh sb="6" eb="8">
      <t>シケン</t>
    </rPh>
    <rPh sb="8" eb="10">
      <t>ケッカ</t>
    </rPh>
    <phoneticPr fontId="1"/>
  </si>
  <si>
    <t>4 考察</t>
    <rPh sb="2" eb="4">
      <t>コウサツ</t>
    </rPh>
    <phoneticPr fontId="1"/>
  </si>
  <si>
    <t>4.1 粒度分布と土質構成</t>
    <rPh sb="4" eb="6">
      <t>リュウド</t>
    </rPh>
    <rPh sb="6" eb="8">
      <t>ブンプ</t>
    </rPh>
    <rPh sb="9" eb="11">
      <t>ドシツ</t>
    </rPh>
    <rPh sb="11" eb="13">
      <t>コウセイ</t>
    </rPh>
    <phoneticPr fontId="1"/>
  </si>
  <si>
    <t>4.2 透水性</t>
    <rPh sb="4" eb="7">
      <t>トウスイセイ</t>
    </rPh>
    <phoneticPr fontId="1"/>
  </si>
  <si>
    <t>4.3 自然含水比と現場密度及び締固め度との相関々係</t>
    <rPh sb="4" eb="6">
      <t>シゼン</t>
    </rPh>
    <rPh sb="6" eb="9">
      <t>ガンスイヒ</t>
    </rPh>
    <rPh sb="10" eb="12">
      <t>ゲンバ</t>
    </rPh>
    <rPh sb="12" eb="14">
      <t>ミツド</t>
    </rPh>
    <rPh sb="14" eb="15">
      <t>オヨ</t>
    </rPh>
    <rPh sb="16" eb="17">
      <t>シ</t>
    </rPh>
    <rPh sb="17" eb="18">
      <t>カタ</t>
    </rPh>
    <rPh sb="19" eb="20">
      <t>ド</t>
    </rPh>
    <rPh sb="22" eb="24">
      <t>ソウカン</t>
    </rPh>
    <rPh sb="25" eb="26">
      <t>カカリ</t>
    </rPh>
    <phoneticPr fontId="1"/>
  </si>
  <si>
    <t>5 まとめ</t>
    <phoneticPr fontId="1"/>
  </si>
  <si>
    <t>6 あとがき</t>
    <phoneticPr fontId="1"/>
  </si>
  <si>
    <t>関連資料</t>
    <rPh sb="0" eb="2">
      <t>カンレン</t>
    </rPh>
    <rPh sb="2" eb="4">
      <t>シリョウ</t>
    </rPh>
    <phoneticPr fontId="1"/>
  </si>
  <si>
    <t>1 災害関係資料（調査箇所断面図、復旧工法断面図、降雨量及び河川水位付図１～３４）</t>
    <rPh sb="2" eb="4">
      <t>サイガイ</t>
    </rPh>
    <rPh sb="4" eb="6">
      <t>カンケイ</t>
    </rPh>
    <rPh sb="6" eb="8">
      <t>シリョウ</t>
    </rPh>
    <rPh sb="9" eb="11">
      <t>チョウサ</t>
    </rPh>
    <rPh sb="11" eb="13">
      <t>カショ</t>
    </rPh>
    <rPh sb="13" eb="16">
      <t>ダンメンズ</t>
    </rPh>
    <rPh sb="17" eb="19">
      <t>フッキュウ</t>
    </rPh>
    <rPh sb="19" eb="21">
      <t>コウホウ</t>
    </rPh>
    <rPh sb="21" eb="24">
      <t>ダンメンズ</t>
    </rPh>
    <rPh sb="25" eb="27">
      <t>コウウ</t>
    </rPh>
    <rPh sb="27" eb="28">
      <t>リョウ</t>
    </rPh>
    <rPh sb="28" eb="29">
      <t>オヨ</t>
    </rPh>
    <rPh sb="30" eb="32">
      <t>カセン</t>
    </rPh>
    <rPh sb="32" eb="34">
      <t>スイイ</t>
    </rPh>
    <rPh sb="34" eb="36">
      <t>フズ</t>
    </rPh>
    <phoneticPr fontId="1"/>
  </si>
  <si>
    <t>2 調査地点築堤土質一覧表（付表１～３４）</t>
    <rPh sb="2" eb="4">
      <t>チョウサ</t>
    </rPh>
    <rPh sb="4" eb="6">
      <t>チテン</t>
    </rPh>
    <rPh sb="6" eb="7">
      <t>チク</t>
    </rPh>
    <rPh sb="7" eb="8">
      <t>ツツミ</t>
    </rPh>
    <rPh sb="8" eb="10">
      <t>ドシツ</t>
    </rPh>
    <rPh sb="10" eb="13">
      <t>イチランヒョウ</t>
    </rPh>
    <rPh sb="14" eb="16">
      <t>フヒョウ</t>
    </rPh>
    <phoneticPr fontId="1"/>
  </si>
  <si>
    <t>Ⅱ 調査概要</t>
    <rPh sb="2" eb="4">
      <t>チョウサ</t>
    </rPh>
    <rPh sb="4" eb="6">
      <t>ガイヨウ</t>
    </rPh>
    <phoneticPr fontId="1"/>
  </si>
  <si>
    <t>1 調査内容</t>
    <rPh sb="2" eb="4">
      <t>チョウサ</t>
    </rPh>
    <rPh sb="4" eb="6">
      <t>ナイヨウ</t>
    </rPh>
    <phoneticPr fontId="1"/>
  </si>
  <si>
    <t>Ⅲ 結果と考察</t>
    <rPh sb="2" eb="4">
      <t>ケッカ</t>
    </rPh>
    <rPh sb="5" eb="7">
      <t>コウサツ</t>
    </rPh>
    <phoneticPr fontId="1"/>
  </si>
  <si>
    <t>1 室内土質試験結果</t>
    <rPh sb="2" eb="4">
      <t>シツナイ</t>
    </rPh>
    <rPh sb="4" eb="6">
      <t>ドシツ</t>
    </rPh>
    <rPh sb="6" eb="8">
      <t>シケン</t>
    </rPh>
    <rPh sb="8" eb="10">
      <t>ケッカ</t>
    </rPh>
    <phoneticPr fontId="1"/>
  </si>
  <si>
    <t>2 貫入抵抗</t>
    <rPh sb="2" eb="4">
      <t>カンニュウ</t>
    </rPh>
    <rPh sb="4" eb="6">
      <t>テイコウ</t>
    </rPh>
    <phoneticPr fontId="1"/>
  </si>
  <si>
    <t>3 地区別堤防の実態</t>
    <rPh sb="2" eb="4">
      <t>チク</t>
    </rPh>
    <rPh sb="4" eb="5">
      <t>ベツ</t>
    </rPh>
    <rPh sb="5" eb="7">
      <t>テイボウ</t>
    </rPh>
    <rPh sb="8" eb="10">
      <t>ジッタイ</t>
    </rPh>
    <phoneticPr fontId="1"/>
  </si>
  <si>
    <t>4 植生調査</t>
    <rPh sb="2" eb="4">
      <t>ショクセイ</t>
    </rPh>
    <rPh sb="4" eb="6">
      <t>チョウサ</t>
    </rPh>
    <phoneticPr fontId="1"/>
  </si>
  <si>
    <t>Ⅳ まとめ</t>
    <phoneticPr fontId="1"/>
  </si>
  <si>
    <t>3 結果と考察</t>
    <rPh sb="2" eb="4">
      <t>ケッカ</t>
    </rPh>
    <rPh sb="5" eb="7">
      <t>コウサツ</t>
    </rPh>
    <phoneticPr fontId="1"/>
  </si>
  <si>
    <t>4 まとめ</t>
    <phoneticPr fontId="1"/>
  </si>
  <si>
    <t>3 結果と考察</t>
    <phoneticPr fontId="1"/>
  </si>
  <si>
    <t>5 あとがき</t>
    <phoneticPr fontId="1"/>
  </si>
  <si>
    <t>2.1 調査経過</t>
    <rPh sb="4" eb="6">
      <t>チョウサ</t>
    </rPh>
    <rPh sb="6" eb="8">
      <t>ケイカ</t>
    </rPh>
    <phoneticPr fontId="1"/>
  </si>
  <si>
    <t>2.1.1 平成元年度</t>
    <rPh sb="6" eb="8">
      <t>ヘイセイ</t>
    </rPh>
    <rPh sb="8" eb="10">
      <t>ガンネン</t>
    </rPh>
    <rPh sb="10" eb="11">
      <t>ド</t>
    </rPh>
    <phoneticPr fontId="1"/>
  </si>
  <si>
    <t>2.1.2 平成2年度</t>
    <rPh sb="6" eb="8">
      <t>ヘイセイ</t>
    </rPh>
    <rPh sb="9" eb="11">
      <t>ネンド</t>
    </rPh>
    <phoneticPr fontId="1"/>
  </si>
  <si>
    <t>2.1.3 平成3年度</t>
    <rPh sb="6" eb="8">
      <t>ヘイセイ</t>
    </rPh>
    <rPh sb="9" eb="11">
      <t>ネンド</t>
    </rPh>
    <phoneticPr fontId="1"/>
  </si>
  <si>
    <t>2.2 調査概要</t>
    <rPh sb="4" eb="6">
      <t>チョウサ</t>
    </rPh>
    <rPh sb="6" eb="8">
      <t>ガイヨウ</t>
    </rPh>
    <phoneticPr fontId="1"/>
  </si>
  <si>
    <t>2.2.1 ひび割れ調査</t>
    <rPh sb="8" eb="9">
      <t>ワ</t>
    </rPh>
    <rPh sb="10" eb="12">
      <t>チョウサ</t>
    </rPh>
    <phoneticPr fontId="1"/>
  </si>
  <si>
    <t>2.2.2 テストハンマー調査</t>
    <rPh sb="13" eb="15">
      <t>チョウサ</t>
    </rPh>
    <phoneticPr fontId="1"/>
  </si>
  <si>
    <t>2.2.3 打診音調査</t>
    <rPh sb="6" eb="8">
      <t>ダシン</t>
    </rPh>
    <rPh sb="8" eb="9">
      <t>オン</t>
    </rPh>
    <rPh sb="9" eb="11">
      <t>チョウサ</t>
    </rPh>
    <phoneticPr fontId="1"/>
  </si>
  <si>
    <t>2.2.4 サーモカメラ調査</t>
    <rPh sb="12" eb="14">
      <t>チョウサ</t>
    </rPh>
    <phoneticPr fontId="1"/>
  </si>
  <si>
    <t>2.2.5 実証調査</t>
    <rPh sb="6" eb="8">
      <t>ジッショウ</t>
    </rPh>
    <rPh sb="8" eb="10">
      <t>チョウサ</t>
    </rPh>
    <phoneticPr fontId="1"/>
  </si>
  <si>
    <t>3.1 平成元年度</t>
    <rPh sb="4" eb="6">
      <t>ヘイセイ</t>
    </rPh>
    <rPh sb="6" eb="8">
      <t>ガンネン</t>
    </rPh>
    <rPh sb="8" eb="9">
      <t>ド</t>
    </rPh>
    <phoneticPr fontId="1"/>
  </si>
  <si>
    <t>3.1.1 調査概要</t>
    <rPh sb="6" eb="8">
      <t>チョウサ</t>
    </rPh>
    <rPh sb="8" eb="10">
      <t>ガイヨウ</t>
    </rPh>
    <phoneticPr fontId="1"/>
  </si>
  <si>
    <t>(1) 調査期間</t>
    <rPh sb="4" eb="6">
      <t>チョウサ</t>
    </rPh>
    <rPh sb="6" eb="8">
      <t>キカン</t>
    </rPh>
    <phoneticPr fontId="1"/>
  </si>
  <si>
    <t>(2) 調査場所</t>
    <rPh sb="4" eb="6">
      <t>チョウサ</t>
    </rPh>
    <rPh sb="6" eb="8">
      <t>バショ</t>
    </rPh>
    <phoneticPr fontId="1"/>
  </si>
  <si>
    <t>(3) 調査内容</t>
    <rPh sb="4" eb="6">
      <t>チョウサ</t>
    </rPh>
    <rPh sb="6" eb="8">
      <t>ナイヨウ</t>
    </rPh>
    <phoneticPr fontId="1"/>
  </si>
  <si>
    <t>3.1.2 調査法面概要</t>
    <rPh sb="6" eb="8">
      <t>チョウサ</t>
    </rPh>
    <rPh sb="8" eb="9">
      <t>ホウ</t>
    </rPh>
    <rPh sb="9" eb="10">
      <t>メン</t>
    </rPh>
    <rPh sb="10" eb="12">
      <t>ガイヨウ</t>
    </rPh>
    <phoneticPr fontId="1"/>
  </si>
  <si>
    <t>(1) 大台地区</t>
    <rPh sb="4" eb="6">
      <t>オオダイ</t>
    </rPh>
    <rPh sb="6" eb="8">
      <t>チク</t>
    </rPh>
    <phoneticPr fontId="1"/>
  </si>
  <si>
    <t>(2) 久々野地区</t>
    <rPh sb="4" eb="7">
      <t>ククノ</t>
    </rPh>
    <rPh sb="7" eb="9">
      <t>チク</t>
    </rPh>
    <phoneticPr fontId="1"/>
  </si>
  <si>
    <t>(3) 上松知育</t>
    <rPh sb="4" eb="6">
      <t>ウエマツ</t>
    </rPh>
    <rPh sb="6" eb="8">
      <t>チイク</t>
    </rPh>
    <phoneticPr fontId="1"/>
  </si>
  <si>
    <t>(4) 木曽福島地区</t>
    <rPh sb="4" eb="8">
      <t>キソフクシマ</t>
    </rPh>
    <rPh sb="8" eb="10">
      <t>チク</t>
    </rPh>
    <phoneticPr fontId="1"/>
  </si>
  <si>
    <t>3.1.3 結果と考察</t>
    <rPh sb="6" eb="8">
      <t>ケッカ</t>
    </rPh>
    <rPh sb="9" eb="11">
      <t>コウサツ</t>
    </rPh>
    <phoneticPr fontId="1"/>
  </si>
  <si>
    <t>(1) ひび割れ調査</t>
    <rPh sb="6" eb="7">
      <t>ワ</t>
    </rPh>
    <rPh sb="8" eb="10">
      <t>チョウサ</t>
    </rPh>
    <phoneticPr fontId="1"/>
  </si>
  <si>
    <t>(2) テストハンマー調査</t>
    <rPh sb="11" eb="13">
      <t>チョウサ</t>
    </rPh>
    <phoneticPr fontId="1"/>
  </si>
  <si>
    <t>(3) 打診音調査</t>
    <rPh sb="4" eb="6">
      <t>ダシン</t>
    </rPh>
    <rPh sb="6" eb="7">
      <t>オン</t>
    </rPh>
    <rPh sb="7" eb="9">
      <t>チョウサ</t>
    </rPh>
    <phoneticPr fontId="1"/>
  </si>
  <si>
    <t>(4) サーモカメラ調査</t>
    <phoneticPr fontId="1"/>
  </si>
  <si>
    <t>(5) ひび割れ写真撮影</t>
    <rPh sb="6" eb="7">
      <t>ワ</t>
    </rPh>
    <rPh sb="8" eb="10">
      <t>シャシン</t>
    </rPh>
    <rPh sb="10" eb="12">
      <t>サツエイ</t>
    </rPh>
    <phoneticPr fontId="1"/>
  </si>
  <si>
    <t>(6) 実証調査</t>
    <rPh sb="4" eb="6">
      <t>ジッショウ</t>
    </rPh>
    <rPh sb="6" eb="8">
      <t>チョウサ</t>
    </rPh>
    <phoneticPr fontId="1"/>
  </si>
  <si>
    <t>(7) 非破壊調査結果の検証</t>
    <rPh sb="4" eb="5">
      <t>ヒ</t>
    </rPh>
    <rPh sb="5" eb="7">
      <t>ハカイ</t>
    </rPh>
    <rPh sb="7" eb="9">
      <t>チョウサ</t>
    </rPh>
    <rPh sb="9" eb="11">
      <t>ケッカ</t>
    </rPh>
    <rPh sb="12" eb="14">
      <t>ケンショウ</t>
    </rPh>
    <phoneticPr fontId="1"/>
  </si>
  <si>
    <t>(8) 考察</t>
    <rPh sb="4" eb="6">
      <t>コウサツ</t>
    </rPh>
    <phoneticPr fontId="1"/>
  </si>
  <si>
    <t>3.2 平成2年度</t>
    <rPh sb="4" eb="6">
      <t>ヘイセイ</t>
    </rPh>
    <rPh sb="7" eb="9">
      <t>ネンド</t>
    </rPh>
    <phoneticPr fontId="1"/>
  </si>
  <si>
    <t>3.2.1 調査概要</t>
    <rPh sb="6" eb="8">
      <t>チョウサ</t>
    </rPh>
    <rPh sb="8" eb="10">
      <t>ガイヨウ</t>
    </rPh>
    <phoneticPr fontId="1"/>
  </si>
  <si>
    <t>3.2.2 調査法面概要</t>
    <rPh sb="6" eb="8">
      <t>チョウサ</t>
    </rPh>
    <rPh sb="8" eb="9">
      <t>ホウ</t>
    </rPh>
    <rPh sb="9" eb="10">
      <t>メン</t>
    </rPh>
    <rPh sb="10" eb="12">
      <t>ガイヨウ</t>
    </rPh>
    <phoneticPr fontId="1"/>
  </si>
  <si>
    <t>(1) 位置</t>
    <rPh sb="4" eb="6">
      <t>イチ</t>
    </rPh>
    <phoneticPr fontId="1"/>
  </si>
  <si>
    <t>(2) 法面</t>
    <rPh sb="4" eb="5">
      <t>ホウ</t>
    </rPh>
    <rPh sb="5" eb="6">
      <t>メン</t>
    </rPh>
    <phoneticPr fontId="1"/>
  </si>
  <si>
    <t>(3) 地質</t>
    <rPh sb="4" eb="6">
      <t>チシツ</t>
    </rPh>
    <phoneticPr fontId="1"/>
  </si>
  <si>
    <t>(4) 気候、水文</t>
    <rPh sb="4" eb="6">
      <t>キコウ</t>
    </rPh>
    <rPh sb="7" eb="8">
      <t>スイ</t>
    </rPh>
    <rPh sb="8" eb="9">
      <t>ブン</t>
    </rPh>
    <phoneticPr fontId="1"/>
  </si>
  <si>
    <t>3.2.3 結果と考察</t>
    <rPh sb="6" eb="8">
      <t>ケッカ</t>
    </rPh>
    <rPh sb="9" eb="11">
      <t>コウサツ</t>
    </rPh>
    <phoneticPr fontId="1"/>
  </si>
  <si>
    <t>(4) サーモカメラ調査</t>
    <rPh sb="10" eb="12">
      <t>チョウサ</t>
    </rPh>
    <phoneticPr fontId="1"/>
  </si>
  <si>
    <t>(5) 実証調査</t>
    <rPh sb="4" eb="6">
      <t>ジッショウ</t>
    </rPh>
    <rPh sb="6" eb="8">
      <t>チョウサ</t>
    </rPh>
    <phoneticPr fontId="1"/>
  </si>
  <si>
    <t>(6) 考察</t>
    <rPh sb="4" eb="6">
      <t>コウサツ</t>
    </rPh>
    <phoneticPr fontId="1"/>
  </si>
  <si>
    <t>3.3 平成3年度</t>
    <rPh sb="4" eb="6">
      <t>ヘイセイ</t>
    </rPh>
    <rPh sb="7" eb="9">
      <t>ネンド</t>
    </rPh>
    <phoneticPr fontId="1"/>
  </si>
  <si>
    <t>3.3.1 調査概要</t>
    <rPh sb="6" eb="8">
      <t>チョウサ</t>
    </rPh>
    <rPh sb="8" eb="10">
      <t>ガイヨウ</t>
    </rPh>
    <phoneticPr fontId="1"/>
  </si>
  <si>
    <t>3.3.2 調査法面概要</t>
    <rPh sb="6" eb="8">
      <t>チョウサ</t>
    </rPh>
    <rPh sb="8" eb="9">
      <t>ホウ</t>
    </rPh>
    <rPh sb="9" eb="10">
      <t>メン</t>
    </rPh>
    <rPh sb="10" eb="12">
      <t>ガイヨウ</t>
    </rPh>
    <phoneticPr fontId="1"/>
  </si>
  <si>
    <t>3.3.3 結果と考察</t>
    <rPh sb="6" eb="8">
      <t>ケッカ</t>
    </rPh>
    <rPh sb="9" eb="11">
      <t>コウサツ</t>
    </rPh>
    <phoneticPr fontId="1"/>
  </si>
  <si>
    <t>(1) 法面概査</t>
    <rPh sb="4" eb="5">
      <t>ホウ</t>
    </rPh>
    <rPh sb="5" eb="6">
      <t>メン</t>
    </rPh>
    <rPh sb="6" eb="7">
      <t>ガイ</t>
    </rPh>
    <rPh sb="7" eb="8">
      <t>サ</t>
    </rPh>
    <phoneticPr fontId="1"/>
  </si>
  <si>
    <t>(2) 実証調査</t>
    <rPh sb="4" eb="8">
      <t>ジッショウチョウサ</t>
    </rPh>
    <phoneticPr fontId="1"/>
  </si>
  <si>
    <t>(3) 考察・検討</t>
    <rPh sb="4" eb="6">
      <t>コウサツ</t>
    </rPh>
    <rPh sb="7" eb="9">
      <t>ケントウ</t>
    </rPh>
    <phoneticPr fontId="1"/>
  </si>
  <si>
    <t>4.1 非破壊調査の選定の考え方について</t>
    <rPh sb="4" eb="5">
      <t>ヒ</t>
    </rPh>
    <rPh sb="5" eb="7">
      <t>ハカイ</t>
    </rPh>
    <rPh sb="7" eb="9">
      <t>チョウサ</t>
    </rPh>
    <rPh sb="10" eb="12">
      <t>センテイ</t>
    </rPh>
    <rPh sb="13" eb="14">
      <t>カンガ</t>
    </rPh>
    <rPh sb="15" eb="16">
      <t>カタ</t>
    </rPh>
    <phoneticPr fontId="1"/>
  </si>
  <si>
    <t>4.2 調査目的について</t>
    <rPh sb="4" eb="6">
      <t>チョウサ</t>
    </rPh>
    <rPh sb="6" eb="8">
      <t>モクテキ</t>
    </rPh>
    <phoneticPr fontId="1"/>
  </si>
  <si>
    <t>4.3 調査対象法面の重要性について</t>
    <rPh sb="4" eb="6">
      <t>チョウサ</t>
    </rPh>
    <rPh sb="6" eb="8">
      <t>タイショウ</t>
    </rPh>
    <rPh sb="8" eb="9">
      <t>ホウ</t>
    </rPh>
    <rPh sb="9" eb="10">
      <t>メン</t>
    </rPh>
    <rPh sb="11" eb="14">
      <t>ジュウヨウセイ</t>
    </rPh>
    <phoneticPr fontId="1"/>
  </si>
  <si>
    <t>4.4 調査対象法面の特性について</t>
    <rPh sb="4" eb="6">
      <t>チョウサ</t>
    </rPh>
    <rPh sb="6" eb="8">
      <t>タイショウ</t>
    </rPh>
    <rPh sb="8" eb="9">
      <t>ホウ</t>
    </rPh>
    <rPh sb="9" eb="10">
      <t>メン</t>
    </rPh>
    <rPh sb="11" eb="13">
      <t>トクセイ</t>
    </rPh>
    <phoneticPr fontId="1"/>
  </si>
  <si>
    <t>4.5 のり面保護工の維持点検手法について</t>
    <rPh sb="6" eb="7">
      <t>メン</t>
    </rPh>
    <rPh sb="7" eb="9">
      <t>ホゴ</t>
    </rPh>
    <rPh sb="9" eb="10">
      <t>コウ</t>
    </rPh>
    <rPh sb="11" eb="13">
      <t>イジ</t>
    </rPh>
    <rPh sb="13" eb="15">
      <t>テンケン</t>
    </rPh>
    <rPh sb="15" eb="17">
      <t>シュホウ</t>
    </rPh>
    <phoneticPr fontId="1"/>
  </si>
  <si>
    <t>実証調査資料</t>
    <rPh sb="0" eb="2">
      <t>ジッショウ</t>
    </rPh>
    <rPh sb="2" eb="4">
      <t>チョウサ</t>
    </rPh>
    <rPh sb="4" eb="6">
      <t>シリョウ</t>
    </rPh>
    <phoneticPr fontId="1"/>
  </si>
  <si>
    <t>2-1 調査位置</t>
    <rPh sb="4" eb="6">
      <t>チョウサ</t>
    </rPh>
    <rPh sb="6" eb="8">
      <t>イチ</t>
    </rPh>
    <phoneticPr fontId="1"/>
  </si>
  <si>
    <t>2-2 調査内容</t>
    <rPh sb="4" eb="6">
      <t>チョウサ</t>
    </rPh>
    <rPh sb="6" eb="8">
      <t>ナイヨウ</t>
    </rPh>
    <phoneticPr fontId="1"/>
  </si>
  <si>
    <t>2-3 交通安全対策の概要</t>
    <rPh sb="4" eb="6">
      <t>コウツウ</t>
    </rPh>
    <rPh sb="6" eb="8">
      <t>アンゼン</t>
    </rPh>
    <rPh sb="8" eb="10">
      <t>タイサク</t>
    </rPh>
    <rPh sb="11" eb="13">
      <t>ガイヨウ</t>
    </rPh>
    <phoneticPr fontId="1"/>
  </si>
  <si>
    <t>3 調査結果</t>
    <rPh sb="2" eb="4">
      <t>チョウサ</t>
    </rPh>
    <rPh sb="4" eb="6">
      <t>ケッカ</t>
    </rPh>
    <phoneticPr fontId="1"/>
  </si>
  <si>
    <t>3-1 交通事故状況</t>
    <rPh sb="4" eb="6">
      <t>コウツウ</t>
    </rPh>
    <rPh sb="6" eb="8">
      <t>ジコ</t>
    </rPh>
    <rPh sb="8" eb="10">
      <t>ジョウキョウ</t>
    </rPh>
    <phoneticPr fontId="1"/>
  </si>
  <si>
    <t>3-2 交通量</t>
    <rPh sb="4" eb="6">
      <t>コウツウ</t>
    </rPh>
    <rPh sb="6" eb="7">
      <t>リョウ</t>
    </rPh>
    <phoneticPr fontId="1"/>
  </si>
  <si>
    <t>3-3 走行速度とはみ出し</t>
    <rPh sb="4" eb="6">
      <t>ソウコウ</t>
    </rPh>
    <rPh sb="6" eb="8">
      <t>ソクド</t>
    </rPh>
    <rPh sb="11" eb="12">
      <t>ダ</t>
    </rPh>
    <phoneticPr fontId="1"/>
  </si>
  <si>
    <t>4-1 走行速度とはみ出し</t>
    <rPh sb="4" eb="6">
      <t>ソウコウ</t>
    </rPh>
    <rPh sb="6" eb="8">
      <t>ソクド</t>
    </rPh>
    <rPh sb="11" eb="12">
      <t>ダ</t>
    </rPh>
    <phoneticPr fontId="1"/>
  </si>
  <si>
    <t>4-2 はみ出し</t>
    <rPh sb="6" eb="7">
      <t>ダ</t>
    </rPh>
    <phoneticPr fontId="1"/>
  </si>
  <si>
    <t>5-1 車輛走行速度</t>
    <rPh sb="4" eb="6">
      <t>シャリョウ</t>
    </rPh>
    <rPh sb="6" eb="8">
      <t>ソウコウ</t>
    </rPh>
    <rPh sb="8" eb="10">
      <t>ソクド</t>
    </rPh>
    <phoneticPr fontId="1"/>
  </si>
  <si>
    <t>5-1-1 カーブ中央の通過速度</t>
    <rPh sb="9" eb="11">
      <t>チュウオウ</t>
    </rPh>
    <rPh sb="12" eb="14">
      <t>ツウカ</t>
    </rPh>
    <rPh sb="14" eb="16">
      <t>ソクド</t>
    </rPh>
    <phoneticPr fontId="1"/>
  </si>
  <si>
    <t>5-1-2 安全性向上のケース</t>
    <rPh sb="6" eb="9">
      <t>アンゼンセイ</t>
    </rPh>
    <rPh sb="9" eb="11">
      <t>コウジョウ</t>
    </rPh>
    <phoneticPr fontId="1"/>
  </si>
  <si>
    <t>5-1-3 カーブ区間内の原則</t>
    <rPh sb="9" eb="11">
      <t>クカン</t>
    </rPh>
    <rPh sb="11" eb="12">
      <t>ナイ</t>
    </rPh>
    <rPh sb="13" eb="15">
      <t>ゲンソク</t>
    </rPh>
    <phoneticPr fontId="1"/>
  </si>
  <si>
    <t>5-1-4 はみ出し走行状態</t>
    <rPh sb="8" eb="9">
      <t>ダ</t>
    </rPh>
    <rPh sb="10" eb="12">
      <t>ソウコウ</t>
    </rPh>
    <rPh sb="12" eb="14">
      <t>ジョウタイ</t>
    </rPh>
    <phoneticPr fontId="1"/>
  </si>
  <si>
    <t>5-1-5 安全対策効果のまとめ</t>
    <rPh sb="6" eb="8">
      <t>アンゼン</t>
    </rPh>
    <rPh sb="8" eb="10">
      <t>タイサク</t>
    </rPh>
    <rPh sb="10" eb="12">
      <t>コウカ</t>
    </rPh>
    <phoneticPr fontId="1"/>
  </si>
  <si>
    <t>5-1-6 今後の課題</t>
    <rPh sb="6" eb="8">
      <t>コンゴ</t>
    </rPh>
    <rPh sb="9" eb="11">
      <t>カダイ</t>
    </rPh>
    <phoneticPr fontId="1"/>
  </si>
  <si>
    <t>2.1 共同開発</t>
    <rPh sb="4" eb="6">
      <t>キョウドウ</t>
    </rPh>
    <rPh sb="6" eb="8">
      <t>カイハツ</t>
    </rPh>
    <phoneticPr fontId="1"/>
  </si>
  <si>
    <t>2.2 新工法の概要</t>
    <rPh sb="4" eb="5">
      <t>シン</t>
    </rPh>
    <rPh sb="5" eb="7">
      <t>コウホウ</t>
    </rPh>
    <rPh sb="8" eb="10">
      <t>ガイヨウ</t>
    </rPh>
    <phoneticPr fontId="1"/>
  </si>
  <si>
    <t>2.3 試験機の試作</t>
    <rPh sb="4" eb="7">
      <t>シケンキ</t>
    </rPh>
    <rPh sb="8" eb="10">
      <t>シサク</t>
    </rPh>
    <phoneticPr fontId="1"/>
  </si>
  <si>
    <t>2.4 施工方法の検討</t>
    <rPh sb="4" eb="6">
      <t>セコウ</t>
    </rPh>
    <rPh sb="6" eb="8">
      <t>ホウホウ</t>
    </rPh>
    <rPh sb="9" eb="11">
      <t>ケントウ</t>
    </rPh>
    <phoneticPr fontId="1"/>
  </si>
  <si>
    <t>2.5 施工試験</t>
    <rPh sb="4" eb="6">
      <t>セコウ</t>
    </rPh>
    <rPh sb="6" eb="8">
      <t>シケン</t>
    </rPh>
    <phoneticPr fontId="1"/>
  </si>
  <si>
    <t>2.6 現場適応性の検討</t>
    <rPh sb="4" eb="6">
      <t>ゲンバ</t>
    </rPh>
    <rPh sb="6" eb="9">
      <t>テキオウセイ</t>
    </rPh>
    <rPh sb="10" eb="12">
      <t>ケントウ</t>
    </rPh>
    <phoneticPr fontId="1"/>
  </si>
  <si>
    <t>3.1 試験機の試作</t>
    <rPh sb="4" eb="7">
      <t>シケンキ</t>
    </rPh>
    <rPh sb="8" eb="10">
      <t>シサク</t>
    </rPh>
    <phoneticPr fontId="1"/>
  </si>
  <si>
    <t>3.2 施工方法の検討</t>
    <rPh sb="4" eb="6">
      <t>セコウ</t>
    </rPh>
    <rPh sb="6" eb="8">
      <t>ホウホウ</t>
    </rPh>
    <rPh sb="9" eb="11">
      <t>ケントウ</t>
    </rPh>
    <phoneticPr fontId="1"/>
  </si>
  <si>
    <t>3.3 施工試験</t>
    <rPh sb="4" eb="6">
      <t>セコウ</t>
    </rPh>
    <rPh sb="6" eb="8">
      <t>シケン</t>
    </rPh>
    <phoneticPr fontId="1"/>
  </si>
  <si>
    <t>3.4 施工要領（案）の作成</t>
    <rPh sb="4" eb="6">
      <t>セコウ</t>
    </rPh>
    <rPh sb="6" eb="8">
      <t>ヨウリョウ</t>
    </rPh>
    <rPh sb="9" eb="10">
      <t>アン</t>
    </rPh>
    <rPh sb="12" eb="14">
      <t>サクセイ</t>
    </rPh>
    <phoneticPr fontId="1"/>
  </si>
  <si>
    <t>3.5 実用機仕様のとりまとめ</t>
    <rPh sb="4" eb="7">
      <t>ジツヨウキ</t>
    </rPh>
    <rPh sb="7" eb="9">
      <t>シヨウ</t>
    </rPh>
    <phoneticPr fontId="1"/>
  </si>
  <si>
    <t>3.6 現場適応性の検討</t>
    <rPh sb="4" eb="6">
      <t>ゲンバ</t>
    </rPh>
    <rPh sb="6" eb="9">
      <t>テキオウセイ</t>
    </rPh>
    <rPh sb="10" eb="12">
      <t>ケントウ</t>
    </rPh>
    <phoneticPr fontId="1"/>
  </si>
  <si>
    <t>6 参考文献</t>
    <rPh sb="2" eb="4">
      <t>サンコウ</t>
    </rPh>
    <rPh sb="4" eb="6">
      <t>ブンケン</t>
    </rPh>
    <phoneticPr fontId="1"/>
  </si>
  <si>
    <t>2 調査概要</t>
    <rPh sb="2" eb="4">
      <t>チョウサ</t>
    </rPh>
    <rPh sb="4" eb="6">
      <t>ガイヨウ</t>
    </rPh>
    <phoneticPr fontId="1"/>
  </si>
  <si>
    <t>3.1 原料特性調査</t>
    <rPh sb="4" eb="6">
      <t>ゲンリョウ</t>
    </rPh>
    <rPh sb="6" eb="8">
      <t>トクセイ</t>
    </rPh>
    <rPh sb="8" eb="10">
      <t>チョウサ</t>
    </rPh>
    <phoneticPr fontId="1"/>
  </si>
  <si>
    <t>3.2 粘土利用調査</t>
    <rPh sb="4" eb="6">
      <t>ネンド</t>
    </rPh>
    <rPh sb="6" eb="8">
      <t>リヨウ</t>
    </rPh>
    <rPh sb="8" eb="10">
      <t>チョウサ</t>
    </rPh>
    <phoneticPr fontId="1"/>
  </si>
  <si>
    <t>3.3 製品の試作・品質試験</t>
    <rPh sb="4" eb="6">
      <t>セイヒン</t>
    </rPh>
    <rPh sb="7" eb="9">
      <t>シサク</t>
    </rPh>
    <rPh sb="10" eb="12">
      <t>ヒンシツ</t>
    </rPh>
    <rPh sb="12" eb="14">
      <t>シケン</t>
    </rPh>
    <phoneticPr fontId="1"/>
  </si>
  <si>
    <t>3.4 利用計画（経済性）の概略検討</t>
    <rPh sb="4" eb="6">
      <t>リヨウ</t>
    </rPh>
    <rPh sb="6" eb="8">
      <t>ケイカク</t>
    </rPh>
    <rPh sb="9" eb="12">
      <t>ケイザイセイ</t>
    </rPh>
    <rPh sb="14" eb="16">
      <t>ガイリャク</t>
    </rPh>
    <rPh sb="16" eb="18">
      <t>ケントウ</t>
    </rPh>
    <phoneticPr fontId="1"/>
  </si>
  <si>
    <t>4.1 原料性状試験</t>
    <rPh sb="4" eb="6">
      <t>ゲンリョウ</t>
    </rPh>
    <rPh sb="6" eb="7">
      <t>セイ</t>
    </rPh>
    <rPh sb="7" eb="8">
      <t>ジョウ</t>
    </rPh>
    <rPh sb="8" eb="10">
      <t>シケン</t>
    </rPh>
    <phoneticPr fontId="1"/>
  </si>
  <si>
    <t>4.2 瓦焼成試験</t>
    <rPh sb="4" eb="5">
      <t>カワラ</t>
    </rPh>
    <rPh sb="5" eb="6">
      <t>ヤ</t>
    </rPh>
    <rPh sb="6" eb="7">
      <t>セイ</t>
    </rPh>
    <rPh sb="7" eb="9">
      <t>シケン</t>
    </rPh>
    <phoneticPr fontId="1"/>
  </si>
  <si>
    <t>4.3 煉瓦・煉瓦タイル</t>
    <rPh sb="4" eb="6">
      <t>レンガ</t>
    </rPh>
    <rPh sb="7" eb="9">
      <t>レンガ</t>
    </rPh>
    <phoneticPr fontId="1"/>
  </si>
  <si>
    <t>4.4 造粒</t>
    <rPh sb="4" eb="6">
      <t>ゾウリュウ</t>
    </rPh>
    <phoneticPr fontId="1"/>
  </si>
  <si>
    <t>4.5 二次製品</t>
    <rPh sb="4" eb="6">
      <t>ニジ</t>
    </rPh>
    <rPh sb="6" eb="8">
      <t>セイヒン</t>
    </rPh>
    <phoneticPr fontId="1"/>
  </si>
  <si>
    <t>56</t>
    <phoneticPr fontId="1"/>
  </si>
  <si>
    <t>57</t>
    <phoneticPr fontId="1"/>
  </si>
  <si>
    <t>61</t>
    <phoneticPr fontId="1"/>
  </si>
  <si>
    <t>62</t>
    <phoneticPr fontId="1"/>
  </si>
  <si>
    <t>63</t>
    <phoneticPr fontId="1"/>
  </si>
  <si>
    <t>2 調査試験の概要</t>
    <phoneticPr fontId="1"/>
  </si>
  <si>
    <t>2.1 調査内容</t>
    <phoneticPr fontId="1"/>
  </si>
  <si>
    <t>2.2 調査試験方法</t>
    <phoneticPr fontId="1"/>
  </si>
  <si>
    <t>4</t>
    <phoneticPr fontId="1"/>
  </si>
  <si>
    <t>6</t>
    <phoneticPr fontId="1"/>
  </si>
  <si>
    <t>3.1 さく孔試験</t>
    <phoneticPr fontId="1"/>
  </si>
  <si>
    <t>3.2 集塵試験</t>
    <phoneticPr fontId="1"/>
  </si>
  <si>
    <t>24</t>
    <phoneticPr fontId="1"/>
  </si>
  <si>
    <t>3.3 鉄筋切断処理試験</t>
    <phoneticPr fontId="1"/>
  </si>
  <si>
    <t>30</t>
    <phoneticPr fontId="1"/>
  </si>
  <si>
    <t>4 建設機械の騒音、振動測定</t>
    <phoneticPr fontId="1"/>
  </si>
  <si>
    <t>4.1 測定の概要</t>
    <phoneticPr fontId="1"/>
  </si>
  <si>
    <t>4.2 結果と考察</t>
    <phoneticPr fontId="1"/>
  </si>
  <si>
    <t>5 調査試験のまとめ</t>
    <phoneticPr fontId="1"/>
  </si>
  <si>
    <t>67</t>
    <phoneticPr fontId="1"/>
  </si>
  <si>
    <t>1 コンクリート構造物取り壊しに関する調査測定資料</t>
    <phoneticPr fontId="1"/>
  </si>
  <si>
    <t>71</t>
    <phoneticPr fontId="1"/>
  </si>
  <si>
    <t>2 建設機械の騒音振動測定要領(案)</t>
    <phoneticPr fontId="1"/>
  </si>
  <si>
    <t>95</t>
    <phoneticPr fontId="1"/>
  </si>
  <si>
    <t>3 建設機械の騒音振動測定要領(案)(機種別測定実施要領)</t>
    <phoneticPr fontId="1"/>
  </si>
  <si>
    <t>105</t>
    <phoneticPr fontId="1"/>
  </si>
  <si>
    <t>4 騒音振動実測調査表</t>
    <phoneticPr fontId="1"/>
  </si>
  <si>
    <t>113</t>
    <phoneticPr fontId="1"/>
  </si>
  <si>
    <t>5 建設機械の騒音振動測定資料</t>
    <phoneticPr fontId="1"/>
  </si>
  <si>
    <t>118</t>
    <phoneticPr fontId="1"/>
  </si>
  <si>
    <t>6 建設機械の騒音振動記録写真</t>
    <phoneticPr fontId="1"/>
  </si>
  <si>
    <t>157</t>
    <phoneticPr fontId="1"/>
  </si>
  <si>
    <t>2</t>
    <phoneticPr fontId="1"/>
  </si>
  <si>
    <t>2.1 運転者行動パターン調査</t>
    <phoneticPr fontId="1"/>
  </si>
  <si>
    <t>2.2 車線変更挙動測定調査</t>
    <phoneticPr fontId="1"/>
  </si>
  <si>
    <t>7</t>
    <phoneticPr fontId="1"/>
  </si>
  <si>
    <t>3.1 運転者行動パターン調査</t>
    <phoneticPr fontId="1"/>
  </si>
  <si>
    <t>3.2 車線変更挙動測定調査</t>
    <phoneticPr fontId="1"/>
  </si>
  <si>
    <t>28</t>
    <phoneticPr fontId="1"/>
  </si>
  <si>
    <t>1. 付図-1～付図35</t>
    <phoneticPr fontId="1"/>
  </si>
  <si>
    <t>45～83</t>
    <phoneticPr fontId="1"/>
  </si>
  <si>
    <t>66</t>
    <phoneticPr fontId="1"/>
  </si>
  <si>
    <t>I 要旨</t>
    <phoneticPr fontId="1"/>
  </si>
  <si>
    <t>II 一般調査</t>
    <phoneticPr fontId="1"/>
  </si>
  <si>
    <t>1. 調査概要</t>
    <phoneticPr fontId="1"/>
  </si>
  <si>
    <t>2. 調査規模</t>
    <phoneticPr fontId="1"/>
  </si>
  <si>
    <t>3. 調査方法</t>
    <phoneticPr fontId="1"/>
  </si>
  <si>
    <t>3</t>
    <phoneticPr fontId="1"/>
  </si>
  <si>
    <t>4. 調査結果及び考察</t>
    <phoneticPr fontId="1"/>
  </si>
  <si>
    <t>[1] オーバーレイまでの供用年数と舗装寿命</t>
    <phoneticPr fontId="1"/>
  </si>
  <si>
    <t>[2] 舗装の寿命と累計大型車交通量との関係</t>
    <phoneticPr fontId="1"/>
  </si>
  <si>
    <t>[3] オーバーレイ前の舗装厚と設計曲線との関係</t>
    <phoneticPr fontId="1"/>
  </si>
  <si>
    <t>5</t>
    <phoneticPr fontId="1"/>
  </si>
  <si>
    <t>[4] オーバーレイ厚さと元TA'舗装合計厚との関係</t>
    <phoneticPr fontId="1"/>
  </si>
  <si>
    <t>[5] オーバーレイ後の供用状況と累計大型車交通量の関係</t>
    <phoneticPr fontId="1"/>
  </si>
  <si>
    <t>Ⅲ 詳細調査</t>
    <phoneticPr fontId="1"/>
  </si>
  <si>
    <t>12</t>
    <phoneticPr fontId="1"/>
  </si>
  <si>
    <t>2. 調査箇所</t>
    <phoneticPr fontId="1"/>
  </si>
  <si>
    <t>13</t>
    <phoneticPr fontId="1"/>
  </si>
  <si>
    <t>[1] ベンケルマンたわみ量</t>
    <phoneticPr fontId="1"/>
  </si>
  <si>
    <t>[2] 銃弾凹凸量</t>
    <phoneticPr fontId="1"/>
  </si>
  <si>
    <t>[3] 横断凹凸量</t>
    <phoneticPr fontId="1"/>
  </si>
  <si>
    <t>[4] 供用指数による評価</t>
    <phoneticPr fontId="1"/>
  </si>
  <si>
    <t>Ⅳ ひびわれの入ったアスコンの支持力に関する調査</t>
    <phoneticPr fontId="1"/>
  </si>
  <si>
    <t>17</t>
    <phoneticPr fontId="1"/>
  </si>
  <si>
    <t>Ⅴ 流動対策混合物に関する調査</t>
    <rPh sb="2" eb="4">
      <t>リュウドウ</t>
    </rPh>
    <phoneticPr fontId="1"/>
  </si>
  <si>
    <t>26</t>
    <phoneticPr fontId="1"/>
  </si>
  <si>
    <t>Ⅵ 結論</t>
    <phoneticPr fontId="1"/>
  </si>
  <si>
    <t>33</t>
    <phoneticPr fontId="1"/>
  </si>
  <si>
    <t>I まえがき</t>
    <phoneticPr fontId="1"/>
  </si>
  <si>
    <t>II 無水ボーリングマシン開発の経緯</t>
    <phoneticPr fontId="1"/>
  </si>
  <si>
    <t>III 試験調査</t>
    <phoneticPr fontId="1"/>
  </si>
  <si>
    <t>1. 試験調査項目</t>
    <phoneticPr fontId="1"/>
  </si>
  <si>
    <t>2. 現地試験調査の概要</t>
    <phoneticPr fontId="1"/>
  </si>
  <si>
    <t>Ⅳ 試験調査の結果</t>
    <phoneticPr fontId="1"/>
  </si>
  <si>
    <t>1. 現地における施工性試験</t>
    <phoneticPr fontId="1"/>
  </si>
  <si>
    <t>2. 作業装置の合理化について机上検討</t>
    <phoneticPr fontId="1"/>
  </si>
  <si>
    <t>15</t>
    <phoneticPr fontId="1"/>
  </si>
  <si>
    <t>Ⅴ 考察</t>
    <phoneticPr fontId="1"/>
  </si>
  <si>
    <t>18</t>
    <phoneticPr fontId="1"/>
  </si>
  <si>
    <t>20</t>
    <phoneticPr fontId="1"/>
  </si>
  <si>
    <t>Ⅶ あとがき</t>
    <phoneticPr fontId="1"/>
  </si>
  <si>
    <t>21</t>
    <phoneticPr fontId="1"/>
  </si>
  <si>
    <t>附録</t>
    <rPh sb="0" eb="2">
      <t>フロク</t>
    </rPh>
    <phoneticPr fontId="1"/>
  </si>
  <si>
    <t>22</t>
    <phoneticPr fontId="1"/>
  </si>
  <si>
    <t>II 調査実験の大要</t>
    <phoneticPr fontId="1"/>
  </si>
  <si>
    <t>1. 大要</t>
    <phoneticPr fontId="1"/>
  </si>
  <si>
    <t>III 地震観測装置の仕様</t>
    <phoneticPr fontId="1"/>
  </si>
  <si>
    <t>1. 構成および構造</t>
    <phoneticPr fontId="1"/>
  </si>
  <si>
    <t>2. 装置の特長</t>
    <phoneticPr fontId="1"/>
  </si>
  <si>
    <t>3. 仕様</t>
    <phoneticPr fontId="1"/>
  </si>
  <si>
    <t>IV 地震観測装置の設置</t>
    <phoneticPr fontId="1"/>
  </si>
  <si>
    <t>10</t>
    <phoneticPr fontId="1"/>
  </si>
  <si>
    <t>V 地震観測小屋</t>
    <phoneticPr fontId="1"/>
  </si>
  <si>
    <t>14</t>
    <phoneticPr fontId="1"/>
  </si>
  <si>
    <t>VI 地震観測装置の設定定数</t>
    <phoneticPr fontId="1"/>
  </si>
  <si>
    <t>VII 地震時の動作</t>
    <phoneticPr fontId="1"/>
  </si>
  <si>
    <t>VIII 保守点検</t>
    <phoneticPr fontId="1"/>
  </si>
  <si>
    <t>IX むすび</t>
    <phoneticPr fontId="1"/>
  </si>
  <si>
    <t>II 既往の調査</t>
    <phoneticPr fontId="1"/>
  </si>
  <si>
    <t>III 調査の概要</t>
    <phoneticPr fontId="1"/>
  </si>
  <si>
    <t>1 概要</t>
    <phoneticPr fontId="1"/>
  </si>
  <si>
    <t>2 装置</t>
    <phoneticPr fontId="1"/>
  </si>
  <si>
    <t>3 調査方法</t>
    <phoneticPr fontId="1"/>
  </si>
  <si>
    <t>IV 結果および、考察</t>
    <phoneticPr fontId="1"/>
  </si>
  <si>
    <t>V 結論</t>
    <phoneticPr fontId="1"/>
  </si>
  <si>
    <t>VI あとがき</t>
    <phoneticPr fontId="1"/>
  </si>
  <si>
    <t>II 既往の調査内容</t>
    <phoneticPr fontId="1"/>
  </si>
  <si>
    <t>III 調査・実験の概要</t>
    <phoneticPr fontId="1"/>
  </si>
  <si>
    <t>1 調査概要</t>
    <phoneticPr fontId="1"/>
  </si>
  <si>
    <t>IV 調査結果</t>
    <phoneticPr fontId="1"/>
  </si>
  <si>
    <t>1 土質試験結果</t>
    <phoneticPr fontId="1"/>
  </si>
  <si>
    <t>2 リバウンド量測定結果</t>
    <phoneticPr fontId="1"/>
  </si>
  <si>
    <t>3 横断管渠応力計算結果</t>
    <phoneticPr fontId="1"/>
  </si>
  <si>
    <t>23</t>
    <phoneticPr fontId="1"/>
  </si>
  <si>
    <t>4 横断管渠の挙動観測結果</t>
    <phoneticPr fontId="1"/>
  </si>
  <si>
    <t>34</t>
    <phoneticPr fontId="1"/>
  </si>
  <si>
    <t>V 結果の考察</t>
    <phoneticPr fontId="1"/>
  </si>
  <si>
    <t>1 粘性土層の強度増加</t>
    <phoneticPr fontId="1"/>
  </si>
  <si>
    <t>2 リバウンド量実測値と理論値の比較検討</t>
    <phoneticPr fontId="1"/>
  </si>
  <si>
    <t>3 残留沈下量の検討</t>
    <phoneticPr fontId="1"/>
  </si>
  <si>
    <t>VI 結論</t>
    <phoneticPr fontId="1"/>
  </si>
  <si>
    <t>VII あとがき</t>
    <phoneticPr fontId="1"/>
  </si>
  <si>
    <t>雪庇処理編</t>
  </si>
  <si>
    <t>I 調査試験</t>
    <phoneticPr fontId="1"/>
  </si>
  <si>
    <t>1. 目的</t>
    <phoneticPr fontId="1"/>
  </si>
  <si>
    <t>2. 既往の調査試験</t>
    <phoneticPr fontId="1"/>
  </si>
  <si>
    <t>3. 調査試験の内容</t>
    <phoneticPr fontId="1"/>
  </si>
  <si>
    <t>II 調査試験の結果</t>
    <phoneticPr fontId="1"/>
  </si>
  <si>
    <t>9</t>
    <phoneticPr fontId="1"/>
  </si>
  <si>
    <t>1. 基礎調査の結果</t>
    <phoneticPr fontId="1"/>
  </si>
  <si>
    <t>2. 処理装置の結果</t>
    <phoneticPr fontId="1"/>
  </si>
  <si>
    <t>11</t>
    <phoneticPr fontId="1"/>
  </si>
  <si>
    <t>III 考察</t>
    <phoneticPr fontId="1"/>
  </si>
  <si>
    <t>16</t>
    <phoneticPr fontId="1"/>
  </si>
  <si>
    <t>1. 電熱融雪式処理装置</t>
    <phoneticPr fontId="1"/>
  </si>
  <si>
    <t>2. 機械式処理装置</t>
    <phoneticPr fontId="1"/>
  </si>
  <si>
    <t>3. 処理方式の評価</t>
    <phoneticPr fontId="1"/>
  </si>
  <si>
    <t>IV 結論</t>
    <phoneticPr fontId="1"/>
  </si>
  <si>
    <t>法面モルタル吹付け装置編</t>
    <rPh sb="0" eb="2">
      <t>ノリメン</t>
    </rPh>
    <rPh sb="6" eb="8">
      <t>フキツ</t>
    </rPh>
    <rPh sb="9" eb="11">
      <t>ソウチ</t>
    </rPh>
    <rPh sb="11" eb="12">
      <t>ヘン</t>
    </rPh>
    <phoneticPr fontId="1"/>
  </si>
  <si>
    <t>19</t>
    <phoneticPr fontId="1"/>
  </si>
  <si>
    <t>1. ベースマシンの選定と装置の法面点検車への架装</t>
    <phoneticPr fontId="1"/>
  </si>
  <si>
    <t>2. 自動吹付け装置による吹付け試験結果</t>
    <phoneticPr fontId="1"/>
  </si>
  <si>
    <t>25</t>
    <phoneticPr fontId="1"/>
  </si>
  <si>
    <t>II 調査の概要</t>
    <phoneticPr fontId="1"/>
  </si>
  <si>
    <t>1 調査橋梁の概要</t>
    <phoneticPr fontId="1"/>
  </si>
  <si>
    <t>2 調査項目及び調査・試験方法</t>
    <phoneticPr fontId="1"/>
  </si>
  <si>
    <t>III 調査の結果と考察</t>
    <phoneticPr fontId="1"/>
  </si>
  <si>
    <t>1 現橋調査の結果</t>
    <phoneticPr fontId="1"/>
  </si>
  <si>
    <t>2 材料強度の調査結果</t>
    <phoneticPr fontId="1"/>
  </si>
  <si>
    <t>3 非破壊試験法に関する調査の結果</t>
    <phoneticPr fontId="1"/>
  </si>
  <si>
    <t>4 実桁供試体破壊試験の結果</t>
    <phoneticPr fontId="1"/>
  </si>
  <si>
    <t>5 実橋載荷試験の結果</t>
    <phoneticPr fontId="1"/>
  </si>
  <si>
    <t>35</t>
    <phoneticPr fontId="1"/>
  </si>
  <si>
    <t>付図・付表</t>
  </si>
  <si>
    <t>36</t>
    <phoneticPr fontId="1"/>
  </si>
  <si>
    <t>II 既往の調査研究</t>
    <phoneticPr fontId="1"/>
  </si>
  <si>
    <t>III 調査、実験の大要</t>
    <phoneticPr fontId="1"/>
  </si>
  <si>
    <t>2. 装置</t>
    <phoneticPr fontId="1"/>
  </si>
  <si>
    <t>IV 実験結果</t>
    <phoneticPr fontId="1"/>
  </si>
  <si>
    <t>1. 両端固定、中央連続載荷時のパルス特性</t>
    <phoneticPr fontId="1"/>
  </si>
  <si>
    <t>2. 両端固定中央不連続載荷時のパルス特性</t>
    <phoneticPr fontId="1"/>
  </si>
  <si>
    <t>3. 両端自由、中央連続載荷時のパルス特性</t>
    <phoneticPr fontId="1"/>
  </si>
  <si>
    <t>4. 片持支持、連続載荷時のパルス特性</t>
    <phoneticPr fontId="1"/>
  </si>
  <si>
    <t>5. 細砂中にてたわみを与えたときのパルス特性</t>
    <phoneticPr fontId="1"/>
  </si>
  <si>
    <t>V 考察</t>
    <phoneticPr fontId="1"/>
  </si>
  <si>
    <t>1. 検出棒の特性</t>
    <phoneticPr fontId="1"/>
  </si>
  <si>
    <t>2. 両端支持の場合のパルス数の実験式</t>
    <phoneticPr fontId="1"/>
  </si>
  <si>
    <t>3. 片持支持の場合のパルス数の実験式</t>
    <phoneticPr fontId="1"/>
  </si>
  <si>
    <t>8</t>
    <phoneticPr fontId="1"/>
  </si>
  <si>
    <t>4. 検出棒のたわみ曲線</t>
    <phoneticPr fontId="1"/>
  </si>
  <si>
    <t>5. 細砂中にてたわみを与えた場合のパルス数の実験式</t>
    <phoneticPr fontId="1"/>
  </si>
  <si>
    <t>5-1 検出棒の中央部がたわんだ場合</t>
    <phoneticPr fontId="1"/>
  </si>
  <si>
    <t>5-2 検出棒のたわみ曲線が片持支持の曲線となった場合</t>
    <phoneticPr fontId="1"/>
  </si>
  <si>
    <t>VI 現地調査</t>
  </si>
  <si>
    <t>VII 結論</t>
    <phoneticPr fontId="1"/>
  </si>
  <si>
    <t>II 調査試験内容の概要</t>
    <phoneticPr fontId="1"/>
  </si>
  <si>
    <t>1 骨材試験</t>
    <phoneticPr fontId="1"/>
  </si>
  <si>
    <t>2 配合設計</t>
    <phoneticPr fontId="1"/>
  </si>
  <si>
    <t>3 コンクリート試験練り</t>
    <phoneticPr fontId="1"/>
  </si>
  <si>
    <t>4 圧縮強度</t>
    <phoneticPr fontId="1"/>
  </si>
  <si>
    <t>III 調査試験結果の概要</t>
    <phoneticPr fontId="1"/>
  </si>
  <si>
    <t xml:space="preserve"> </t>
    <phoneticPr fontId="1"/>
  </si>
  <si>
    <t>1) 骨材物理試験</t>
    <phoneticPr fontId="1"/>
  </si>
  <si>
    <t>2) 骨材分析試験</t>
    <phoneticPr fontId="1"/>
  </si>
  <si>
    <t>IV 今後の計画</t>
    <phoneticPr fontId="1"/>
  </si>
  <si>
    <t>38</t>
    <phoneticPr fontId="1"/>
  </si>
  <si>
    <t>1 骨材物理試験結果</t>
    <phoneticPr fontId="1"/>
  </si>
  <si>
    <t>2 骨材分析試験（X線解析パターン図）</t>
    <phoneticPr fontId="1"/>
  </si>
  <si>
    <t>111</t>
    <phoneticPr fontId="1"/>
  </si>
  <si>
    <t>3 コンクリート圧縮強度試験結果</t>
    <phoneticPr fontId="1"/>
  </si>
  <si>
    <t>114</t>
    <phoneticPr fontId="1"/>
  </si>
  <si>
    <t>4 圧縮強度、材令関係図</t>
    <phoneticPr fontId="1"/>
  </si>
  <si>
    <t>140</t>
    <phoneticPr fontId="1"/>
  </si>
  <si>
    <t>要旨</t>
  </si>
  <si>
    <t>II 土質関係に関する試験</t>
    <phoneticPr fontId="1"/>
  </si>
  <si>
    <t>1. 試験の大要</t>
    <phoneticPr fontId="1"/>
  </si>
  <si>
    <t>2. セメント混合による試験</t>
    <phoneticPr fontId="1"/>
  </si>
  <si>
    <t>〔1〕一軸圧縮試験</t>
    <phoneticPr fontId="1"/>
  </si>
  <si>
    <t>〔2〕室内CBR試験</t>
    <phoneticPr fontId="1"/>
  </si>
  <si>
    <t>3. 石灰混合による試験</t>
    <phoneticPr fontId="1"/>
  </si>
  <si>
    <t>4. 考察</t>
    <phoneticPr fontId="1"/>
  </si>
  <si>
    <t>III コンクリートに関する試験</t>
    <phoneticPr fontId="1"/>
  </si>
  <si>
    <t>2. コンクリートの圧縮強度試験</t>
    <phoneticPr fontId="1"/>
  </si>
  <si>
    <t>3. コンクリートの摩耗試験</t>
    <phoneticPr fontId="1"/>
  </si>
  <si>
    <t>IV 安定処理試験施工</t>
    <phoneticPr fontId="1"/>
  </si>
  <si>
    <t>2. 現場CBR試験</t>
    <phoneticPr fontId="1"/>
  </si>
  <si>
    <t>3. 室内CBR試験</t>
    <phoneticPr fontId="1"/>
  </si>
  <si>
    <t>第1章 土質試験</t>
    <rPh sb="0" eb="1">
      <t>ダイ</t>
    </rPh>
    <rPh sb="2" eb="3">
      <t>ショウ</t>
    </rPh>
    <phoneticPr fontId="1"/>
  </si>
  <si>
    <t>1-1 試験項目</t>
    <phoneticPr fontId="1"/>
  </si>
  <si>
    <t>1-2 試験結果</t>
    <phoneticPr fontId="1"/>
  </si>
  <si>
    <t>1-2-1 土の粒度試験</t>
    <phoneticPr fontId="1"/>
  </si>
  <si>
    <t>1-2-2 土の液性限界、塑性限界試験</t>
    <phoneticPr fontId="1"/>
  </si>
  <si>
    <t>1-2-3 土の透水試験</t>
    <phoneticPr fontId="1"/>
  </si>
  <si>
    <t>1-2-4 突固めによる土の締め固め試験</t>
    <phoneticPr fontId="1"/>
  </si>
  <si>
    <t>1-2-5 室内CBR試験</t>
    <phoneticPr fontId="1"/>
  </si>
  <si>
    <t>1-3 試験の考察</t>
    <phoneticPr fontId="1"/>
  </si>
  <si>
    <t>第2章 コンクリート試験</t>
    <rPh sb="0" eb="1">
      <t>ダイ</t>
    </rPh>
    <rPh sb="2" eb="3">
      <t>ショウ</t>
    </rPh>
    <phoneticPr fontId="1"/>
  </si>
  <si>
    <t>2-1 試験項目</t>
    <phoneticPr fontId="1"/>
  </si>
  <si>
    <t>2-2 試験結果</t>
    <phoneticPr fontId="1"/>
  </si>
  <si>
    <t>2-2-1 骨材試験</t>
    <phoneticPr fontId="1"/>
  </si>
  <si>
    <t>2-2-2 骨材分析試験</t>
    <phoneticPr fontId="1"/>
  </si>
  <si>
    <t>2-2-3 コンクリート試験結果</t>
    <phoneticPr fontId="1"/>
  </si>
  <si>
    <t>2-3 試験の考察</t>
    <phoneticPr fontId="1"/>
  </si>
  <si>
    <t>第3章 沪過剤試験</t>
    <rPh sb="0" eb="1">
      <t>ダイ</t>
    </rPh>
    <rPh sb="2" eb="3">
      <t>ショウ</t>
    </rPh>
    <phoneticPr fontId="1"/>
  </si>
  <si>
    <t>3-1 スコリヤの水銀に対する吸着実験</t>
    <phoneticPr fontId="1"/>
  </si>
  <si>
    <t>3-2 沪過試験の考察</t>
    <phoneticPr fontId="1"/>
  </si>
  <si>
    <t>今後の計画</t>
    <rPh sb="0" eb="2">
      <t>コンゴ</t>
    </rPh>
    <rPh sb="3" eb="5">
      <t>ケイカク</t>
    </rPh>
    <phoneticPr fontId="1"/>
  </si>
  <si>
    <t>参考 各試験結果表</t>
    <rPh sb="0" eb="2">
      <t>サンコウ</t>
    </rPh>
    <phoneticPr fontId="1"/>
  </si>
  <si>
    <t>1. 土質試験関係</t>
    <phoneticPr fontId="1"/>
  </si>
  <si>
    <t>2. コンクリート試験関係</t>
    <phoneticPr fontId="1"/>
  </si>
  <si>
    <t>2.1 文献の調査</t>
    <phoneticPr fontId="1"/>
  </si>
  <si>
    <t>2.2 中和剤の調査</t>
    <phoneticPr fontId="1"/>
  </si>
  <si>
    <t>2.3 実績の調査</t>
    <phoneticPr fontId="1"/>
  </si>
  <si>
    <t>2.4 施工業者の調査</t>
    <phoneticPr fontId="1"/>
  </si>
  <si>
    <t>3.1 文献の調査</t>
    <phoneticPr fontId="1"/>
  </si>
  <si>
    <t>3.2 中和剤の調査</t>
    <phoneticPr fontId="1"/>
  </si>
  <si>
    <t>3.3 実績の調査</t>
    <phoneticPr fontId="1"/>
  </si>
  <si>
    <t>3.4 施工業者の調査</t>
    <phoneticPr fontId="1"/>
  </si>
  <si>
    <t>4.1 文献の調査</t>
    <phoneticPr fontId="1"/>
  </si>
  <si>
    <t>4.2 中和剤の調査</t>
    <phoneticPr fontId="1"/>
  </si>
  <si>
    <t>4.3 実績の調査</t>
    <phoneticPr fontId="1"/>
  </si>
  <si>
    <t>4.4 施工業者の調査</t>
    <phoneticPr fontId="1"/>
  </si>
  <si>
    <t>中和処理フローシート</t>
  </si>
  <si>
    <t>2.2 凝集剤の調査</t>
    <phoneticPr fontId="1"/>
  </si>
  <si>
    <t>2.4 施工業者の調査</t>
    <rPh sb="4" eb="8">
      <t>セコウギョウシャ</t>
    </rPh>
    <rPh sb="9" eb="11">
      <t>チョウサ</t>
    </rPh>
    <phoneticPr fontId="1"/>
  </si>
  <si>
    <t>2.4.1 設備の施工業者</t>
    <phoneticPr fontId="1"/>
  </si>
  <si>
    <t>2.4.2 機器の製作業者</t>
    <phoneticPr fontId="1"/>
  </si>
  <si>
    <t>2.5 関係法律の調査</t>
    <phoneticPr fontId="1"/>
  </si>
  <si>
    <t>3.1 結果</t>
    <phoneticPr fontId="1"/>
  </si>
  <si>
    <t>3.1.1 文献の調査</t>
    <phoneticPr fontId="1"/>
  </si>
  <si>
    <t>3.1.2 凝集剤の調査</t>
    <phoneticPr fontId="1"/>
  </si>
  <si>
    <t>(1) 凝集剤の必要性</t>
    <phoneticPr fontId="1"/>
  </si>
  <si>
    <t>(2) 凝集剤の種類</t>
    <phoneticPr fontId="1"/>
  </si>
  <si>
    <t>(3) 凝集剤の作用</t>
    <phoneticPr fontId="1"/>
  </si>
  <si>
    <t>(4) 高分子凝集剤の安全性</t>
    <phoneticPr fontId="1"/>
  </si>
  <si>
    <t>(5) 凝集剤取扱い業者と剤名</t>
    <phoneticPr fontId="1"/>
  </si>
  <si>
    <t>3.1.3 実績の調査</t>
    <phoneticPr fontId="1"/>
  </si>
  <si>
    <t>(1) 濁水処理プロセス</t>
    <phoneticPr fontId="1"/>
  </si>
  <si>
    <t>(2) 前処理設備の有無とその方法</t>
    <phoneticPr fontId="1"/>
  </si>
  <si>
    <t>(3) 濃縮設備の種類</t>
    <phoneticPr fontId="1"/>
  </si>
  <si>
    <t>(4) 脱水設備の有無とその方法</t>
    <phoneticPr fontId="1"/>
  </si>
  <si>
    <t>(5) 凝集剤注入設備</t>
    <phoneticPr fontId="1"/>
  </si>
  <si>
    <t>(6) スラリの処理方法</t>
    <phoneticPr fontId="1"/>
  </si>
  <si>
    <t>(7) 処理水の処理方法</t>
    <phoneticPr fontId="1"/>
  </si>
  <si>
    <t>(8) 原水および処理水などの性状</t>
    <phoneticPr fontId="1"/>
  </si>
  <si>
    <t>(9) 凝集剤の使用量</t>
    <phoneticPr fontId="1"/>
  </si>
  <si>
    <t>(10) 濁水の発生源とその性状</t>
    <phoneticPr fontId="1"/>
  </si>
  <si>
    <t>3.1.4 施工業者の調査</t>
    <phoneticPr fontId="1"/>
  </si>
  <si>
    <t>(1) 施工業者</t>
    <phoneticPr fontId="1"/>
  </si>
  <si>
    <t>(2) 機器の製作業者</t>
    <phoneticPr fontId="1"/>
  </si>
  <si>
    <t>3.1.5 関係法律の調査</t>
    <phoneticPr fontId="1"/>
  </si>
  <si>
    <t>(1) 公害対策基本法</t>
    <phoneticPr fontId="1"/>
  </si>
  <si>
    <t>(2) 環境基準</t>
    <phoneticPr fontId="1"/>
  </si>
  <si>
    <t>(3) 水質汚濁防止法</t>
    <phoneticPr fontId="1"/>
  </si>
  <si>
    <t>29</t>
    <phoneticPr fontId="1"/>
  </si>
  <si>
    <t>(4) 都道府県が条例で定める上乗せ基準</t>
    <phoneticPr fontId="1"/>
  </si>
  <si>
    <t>31</t>
    <phoneticPr fontId="1"/>
  </si>
  <si>
    <t>(5) 廃棄物の処理及び清掃に関する法律</t>
    <phoneticPr fontId="1"/>
  </si>
  <si>
    <t>(6) 河川法</t>
    <phoneticPr fontId="1"/>
  </si>
  <si>
    <t>32</t>
    <phoneticPr fontId="1"/>
  </si>
  <si>
    <t>(7) 自然公園法</t>
    <phoneticPr fontId="1"/>
  </si>
  <si>
    <t>3.2 考察</t>
    <phoneticPr fontId="1"/>
  </si>
  <si>
    <t>3.2.1 文献</t>
    <phoneticPr fontId="1"/>
  </si>
  <si>
    <t>3.2.2 凝集剤</t>
    <phoneticPr fontId="1"/>
  </si>
  <si>
    <t>(2) 凝集剤の種類とその選択33</t>
    <phoneticPr fontId="1"/>
  </si>
  <si>
    <t>(3) 高分子凝集剤の安全性</t>
    <phoneticPr fontId="1"/>
  </si>
  <si>
    <t>37</t>
    <phoneticPr fontId="1"/>
  </si>
  <si>
    <t>3.2.3 実績</t>
    <phoneticPr fontId="1"/>
  </si>
  <si>
    <t>(1) 濁水処理のプロセス</t>
    <phoneticPr fontId="1"/>
  </si>
  <si>
    <t>39</t>
    <phoneticPr fontId="1"/>
  </si>
  <si>
    <t>(8) 原水および処理水の性状42</t>
    <phoneticPr fontId="1"/>
  </si>
  <si>
    <t>4.2 凝集剤の調査</t>
    <phoneticPr fontId="1"/>
  </si>
  <si>
    <t>4.5 関係法律の調査</t>
    <phoneticPr fontId="1"/>
  </si>
  <si>
    <t>1. 調査方法</t>
    <phoneticPr fontId="1"/>
  </si>
  <si>
    <t>2. 室内試験</t>
    <phoneticPr fontId="1"/>
  </si>
  <si>
    <t>2-1 使用材料の性質</t>
    <phoneticPr fontId="1"/>
  </si>
  <si>
    <t>2-2 マーシャル安定度試験</t>
    <phoneticPr fontId="1"/>
  </si>
  <si>
    <t>2-3 ホイールトラッキング試験</t>
    <phoneticPr fontId="1"/>
  </si>
  <si>
    <t>2-3-1 各試験機の機構</t>
    <phoneticPr fontId="1"/>
  </si>
  <si>
    <t>2-3-2 ホイールトラッキング試験方法について</t>
    <phoneticPr fontId="1"/>
  </si>
  <si>
    <t>2-4 室内試験実施合材</t>
    <phoneticPr fontId="1"/>
  </si>
  <si>
    <t>2-5 各試験混合物の特性</t>
    <phoneticPr fontId="1"/>
  </si>
  <si>
    <t>2-5-1 標準配合</t>
    <phoneticPr fontId="1"/>
  </si>
  <si>
    <t>2-5-2 試験混合物の耐流動対策及び各混合物の特性</t>
    <phoneticPr fontId="1"/>
  </si>
  <si>
    <t>2-5-2-1 密粒度アスコン</t>
    <phoneticPr fontId="1"/>
  </si>
  <si>
    <t>2-5-2-2 密粒度ギャップ</t>
    <phoneticPr fontId="1"/>
  </si>
  <si>
    <t>2-5-2-3 粗粒度アスコン</t>
    <phoneticPr fontId="1"/>
  </si>
  <si>
    <t>2-5-2-4 開粒度アスコン</t>
    <phoneticPr fontId="1"/>
  </si>
  <si>
    <t>3. 室内試験結果</t>
    <phoneticPr fontId="1"/>
  </si>
  <si>
    <t>3-1 マーシャル試験結果</t>
    <phoneticPr fontId="1"/>
  </si>
  <si>
    <t>3-1-1 各混合物の合成粒度</t>
    <phoneticPr fontId="1"/>
  </si>
  <si>
    <t>3-1-2 マーシャル試験結果</t>
    <phoneticPr fontId="1"/>
  </si>
  <si>
    <t>3-2 ホイールトラッキング試験結果</t>
    <phoneticPr fontId="1"/>
  </si>
  <si>
    <t>3-2-1 予備試験</t>
    <phoneticPr fontId="1"/>
  </si>
  <si>
    <t>3-2-2 ホイールトラッキング試験結果</t>
    <phoneticPr fontId="1"/>
  </si>
  <si>
    <t>4. まとめ</t>
    <phoneticPr fontId="1"/>
  </si>
  <si>
    <t>4-1 最適アスファルト量について</t>
    <phoneticPr fontId="1"/>
  </si>
  <si>
    <t>4-2 耐流動性評価</t>
    <phoneticPr fontId="1"/>
  </si>
  <si>
    <t>5. 今後の方針</t>
    <phoneticPr fontId="1"/>
  </si>
  <si>
    <t>5-1 昭和50年度　室内試験の方針</t>
    <phoneticPr fontId="1"/>
  </si>
  <si>
    <t>5-2 昭和50年度　試験舗装の方針</t>
    <phoneticPr fontId="1"/>
  </si>
  <si>
    <t>5-2-1 昭和50年度　試験舗装の内訳</t>
    <phoneticPr fontId="1"/>
  </si>
  <si>
    <t>5-2-2 試験舗装実施方針</t>
    <phoneticPr fontId="1"/>
  </si>
  <si>
    <t>6. あとがき</t>
    <phoneticPr fontId="1"/>
  </si>
  <si>
    <t>1. 調査内容</t>
    <phoneticPr fontId="1"/>
  </si>
  <si>
    <t>2. 現地調査1</t>
    <phoneticPr fontId="1"/>
  </si>
  <si>
    <t>2-1 調査箇所</t>
    <phoneticPr fontId="1"/>
  </si>
  <si>
    <t>2-2 配合調査</t>
    <phoneticPr fontId="1"/>
  </si>
  <si>
    <t>2-3 調査内容</t>
    <phoneticPr fontId="1"/>
  </si>
  <si>
    <t>2-4 抽出試験</t>
    <phoneticPr fontId="1"/>
  </si>
  <si>
    <t>2-5 調査結果</t>
    <phoneticPr fontId="1"/>
  </si>
  <si>
    <t>1) 累計大型車交通量とわだち量の関係</t>
    <phoneticPr fontId="1"/>
  </si>
  <si>
    <t>2) 流動の有無とアスファルト量の関係</t>
    <phoneticPr fontId="1"/>
  </si>
  <si>
    <t>3) 凹部と凸部における舗装表面のアスファルト量、密度の比較</t>
    <phoneticPr fontId="1"/>
  </si>
  <si>
    <t>4) 流動箇所における表層のアスファルト量並びに密度</t>
    <phoneticPr fontId="1"/>
  </si>
  <si>
    <t>5) 骨材の粒度分布について</t>
    <phoneticPr fontId="1"/>
  </si>
  <si>
    <t>3. 現地調査2</t>
    <phoneticPr fontId="1"/>
  </si>
  <si>
    <t>3-1 調査地点及び交通量</t>
    <phoneticPr fontId="1"/>
  </si>
  <si>
    <t>3-2 調査内容</t>
    <phoneticPr fontId="1"/>
  </si>
  <si>
    <t>3-3 調査結果</t>
    <phoneticPr fontId="1"/>
  </si>
  <si>
    <t>3-3-1 路面調査結果</t>
    <phoneticPr fontId="1"/>
  </si>
  <si>
    <t>3-3-2 改築時と施工時の流動状況の比較</t>
    <phoneticPr fontId="1"/>
  </si>
  <si>
    <t>3-3-3 路面の凹凸量とアスファルト量の関係59</t>
    <phoneticPr fontId="1"/>
  </si>
  <si>
    <t>3-3-4 粒度分布について</t>
    <phoneticPr fontId="1"/>
  </si>
  <si>
    <t>3-3-5 空ゲキ率について</t>
    <phoneticPr fontId="1"/>
  </si>
  <si>
    <t>1-1 道路交通騒音の対策に関する調査研究</t>
    <rPh sb="4" eb="6">
      <t>ドウロ</t>
    </rPh>
    <rPh sb="6" eb="8">
      <t>コウツウ</t>
    </rPh>
    <rPh sb="8" eb="10">
      <t>ソウオン</t>
    </rPh>
    <rPh sb="11" eb="13">
      <t>タイサク</t>
    </rPh>
    <rPh sb="14" eb="15">
      <t>カン</t>
    </rPh>
    <rPh sb="17" eb="19">
      <t>チョウサ</t>
    </rPh>
    <rPh sb="19" eb="21">
      <t>ケンキュウ</t>
    </rPh>
    <phoneticPr fontId="1"/>
  </si>
  <si>
    <t>1-2 調査要領および測定計器構成</t>
    <rPh sb="4" eb="6">
      <t>チョウサ</t>
    </rPh>
    <rPh sb="6" eb="8">
      <t>ヨウリョウ</t>
    </rPh>
    <rPh sb="11" eb="13">
      <t>ソクテイ</t>
    </rPh>
    <rPh sb="13" eb="15">
      <t>ケイキ</t>
    </rPh>
    <rPh sb="15" eb="17">
      <t>コウセイ</t>
    </rPh>
    <phoneticPr fontId="1"/>
  </si>
  <si>
    <t>2 横断形状と騒音の減表</t>
    <rPh sb="2" eb="4">
      <t>オウダン</t>
    </rPh>
    <rPh sb="4" eb="6">
      <t>ケイジョウ</t>
    </rPh>
    <rPh sb="7" eb="9">
      <t>ソウオン</t>
    </rPh>
    <rPh sb="10" eb="11">
      <t>ゲン</t>
    </rPh>
    <rPh sb="11" eb="12">
      <t>ヒョウ</t>
    </rPh>
    <phoneticPr fontId="1"/>
  </si>
  <si>
    <t>2-1 調査目的</t>
    <rPh sb="4" eb="6">
      <t>チョウサ</t>
    </rPh>
    <rPh sb="6" eb="8">
      <t>モクテキ</t>
    </rPh>
    <phoneticPr fontId="1"/>
  </si>
  <si>
    <t>2-2 調査項目および調査個所</t>
    <rPh sb="4" eb="6">
      <t>チョウサ</t>
    </rPh>
    <rPh sb="6" eb="8">
      <t>コウモク</t>
    </rPh>
    <rPh sb="11" eb="13">
      <t>チョウサ</t>
    </rPh>
    <rPh sb="13" eb="15">
      <t>カショ</t>
    </rPh>
    <phoneticPr fontId="1"/>
  </si>
  <si>
    <t>2-3 調査方法および調査結果</t>
    <rPh sb="4" eb="6">
      <t>チョウサ</t>
    </rPh>
    <rPh sb="6" eb="8">
      <t>ホウホウ</t>
    </rPh>
    <rPh sb="11" eb="13">
      <t>チョウサ</t>
    </rPh>
    <rPh sb="13" eb="15">
      <t>ケッカ</t>
    </rPh>
    <phoneticPr fontId="1"/>
  </si>
  <si>
    <t>2-3-1 調査方法</t>
    <rPh sb="6" eb="8">
      <t>チョウサ</t>
    </rPh>
    <rPh sb="8" eb="10">
      <t>ホウホウ</t>
    </rPh>
    <phoneticPr fontId="1"/>
  </si>
  <si>
    <t>2-3-2 計算方法</t>
    <rPh sb="6" eb="8">
      <t>ケイサン</t>
    </rPh>
    <rPh sb="8" eb="10">
      <t>ホウホウ</t>
    </rPh>
    <phoneticPr fontId="1"/>
  </si>
  <si>
    <t>2-3-3 測定結果</t>
    <rPh sb="6" eb="8">
      <t>ソクテイ</t>
    </rPh>
    <rPh sb="8" eb="10">
      <t>ケッカ</t>
    </rPh>
    <phoneticPr fontId="1"/>
  </si>
  <si>
    <t>3 地表面性状と距離減衰</t>
    <rPh sb="2" eb="5">
      <t>チヒョウメン</t>
    </rPh>
    <rPh sb="5" eb="7">
      <t>セイジョウ</t>
    </rPh>
    <rPh sb="8" eb="10">
      <t>キョリ</t>
    </rPh>
    <rPh sb="10" eb="12">
      <t>ゲンスイ</t>
    </rPh>
    <phoneticPr fontId="1"/>
  </si>
  <si>
    <t>3-1 調査目的</t>
    <rPh sb="4" eb="6">
      <t>チョウサ</t>
    </rPh>
    <rPh sb="6" eb="8">
      <t>モクテキ</t>
    </rPh>
    <phoneticPr fontId="1"/>
  </si>
  <si>
    <t>3-2 調査項目および調査個所</t>
    <rPh sb="4" eb="6">
      <t>チョウサ</t>
    </rPh>
    <rPh sb="6" eb="8">
      <t>コウモク</t>
    </rPh>
    <rPh sb="11" eb="13">
      <t>チョウサ</t>
    </rPh>
    <rPh sb="13" eb="15">
      <t>カショ</t>
    </rPh>
    <phoneticPr fontId="1"/>
  </si>
  <si>
    <t>3-3 調査方法および調査結果</t>
    <rPh sb="4" eb="6">
      <t>チョウサ</t>
    </rPh>
    <rPh sb="6" eb="8">
      <t>ホウホウ</t>
    </rPh>
    <rPh sb="11" eb="13">
      <t>チョウサ</t>
    </rPh>
    <rPh sb="13" eb="15">
      <t>ケッカ</t>
    </rPh>
    <phoneticPr fontId="1"/>
  </si>
  <si>
    <t>3-3-1 調査方法</t>
    <rPh sb="6" eb="8">
      <t>チョウサ</t>
    </rPh>
    <rPh sb="8" eb="10">
      <t>ホウホウ</t>
    </rPh>
    <phoneticPr fontId="1"/>
  </si>
  <si>
    <t>3-3-2 計算方法</t>
    <rPh sb="6" eb="8">
      <t>ケイサン</t>
    </rPh>
    <rPh sb="8" eb="10">
      <t>ホウホウ</t>
    </rPh>
    <phoneticPr fontId="1"/>
  </si>
  <si>
    <t>3-3-3 測定結果</t>
    <rPh sb="6" eb="8">
      <t>ソクテイ</t>
    </rPh>
    <rPh sb="8" eb="10">
      <t>ケッカ</t>
    </rPh>
    <phoneticPr fontId="1"/>
  </si>
  <si>
    <t>4 コンクリート壁の防音効果について</t>
    <rPh sb="8" eb="9">
      <t>ヘキ</t>
    </rPh>
    <rPh sb="10" eb="12">
      <t>ボウオン</t>
    </rPh>
    <rPh sb="12" eb="14">
      <t>コウカ</t>
    </rPh>
    <phoneticPr fontId="1"/>
  </si>
  <si>
    <t>4-1 調査目的</t>
    <rPh sb="4" eb="6">
      <t>チョウサ</t>
    </rPh>
    <rPh sb="6" eb="8">
      <t>モクテキ</t>
    </rPh>
    <phoneticPr fontId="1"/>
  </si>
  <si>
    <t>4-2 調査地点概要</t>
    <rPh sb="4" eb="6">
      <t>チョウサ</t>
    </rPh>
    <rPh sb="6" eb="8">
      <t>チテン</t>
    </rPh>
    <rPh sb="8" eb="10">
      <t>ガイヨウ</t>
    </rPh>
    <phoneticPr fontId="1"/>
  </si>
  <si>
    <t>4-3 調査方法</t>
    <rPh sb="4" eb="6">
      <t>チョウサ</t>
    </rPh>
    <rPh sb="6" eb="8">
      <t>ホウホウ</t>
    </rPh>
    <phoneticPr fontId="1"/>
  </si>
  <si>
    <t>4-4 計算方法</t>
    <rPh sb="4" eb="6">
      <t>ケイサン</t>
    </rPh>
    <rPh sb="6" eb="8">
      <t>ホウホウ</t>
    </rPh>
    <phoneticPr fontId="1"/>
  </si>
  <si>
    <t>4-5 調査結果</t>
    <rPh sb="4" eb="6">
      <t>チョウサ</t>
    </rPh>
    <rPh sb="6" eb="8">
      <t>ケッカ</t>
    </rPh>
    <phoneticPr fontId="1"/>
  </si>
  <si>
    <t>4-6 考察</t>
    <rPh sb="4" eb="6">
      <t>コウサツ</t>
    </rPh>
    <phoneticPr fontId="1"/>
  </si>
  <si>
    <t>1. 調査目的</t>
    <rPh sb="3" eb="5">
      <t>チョウサ</t>
    </rPh>
    <rPh sb="5" eb="7">
      <t>モクテキ</t>
    </rPh>
    <phoneticPr fontId="1"/>
  </si>
  <si>
    <t>2. 調査場所</t>
    <rPh sb="3" eb="5">
      <t>チョウサ</t>
    </rPh>
    <rPh sb="5" eb="7">
      <t>バショ</t>
    </rPh>
    <phoneticPr fontId="1"/>
  </si>
  <si>
    <t>3. 調査年月日</t>
    <rPh sb="3" eb="5">
      <t>チョウサ</t>
    </rPh>
    <rPh sb="5" eb="8">
      <t>ネンガッピ</t>
    </rPh>
    <phoneticPr fontId="1"/>
  </si>
  <si>
    <t>4. 調査方法と項目</t>
    <rPh sb="3" eb="5">
      <t>チョウサ</t>
    </rPh>
    <rPh sb="5" eb="7">
      <t>ホウホウ</t>
    </rPh>
    <rPh sb="8" eb="10">
      <t>コウモク</t>
    </rPh>
    <phoneticPr fontId="1"/>
  </si>
  <si>
    <t>4-1 使用計器</t>
    <rPh sb="4" eb="6">
      <t>シヨウ</t>
    </rPh>
    <rPh sb="6" eb="8">
      <t>ケイキ</t>
    </rPh>
    <phoneticPr fontId="1"/>
  </si>
  <si>
    <t>4-2 一酸化炭素濃度分析</t>
    <rPh sb="4" eb="7">
      <t>イッサンカ</t>
    </rPh>
    <rPh sb="7" eb="9">
      <t>タンソ</t>
    </rPh>
    <rPh sb="9" eb="11">
      <t>ノウド</t>
    </rPh>
    <rPh sb="11" eb="13">
      <t>ブンセキ</t>
    </rPh>
    <phoneticPr fontId="1"/>
  </si>
  <si>
    <t>4-3 サンプルガス採取</t>
    <rPh sb="10" eb="12">
      <t>サイシュ</t>
    </rPh>
    <phoneticPr fontId="1"/>
  </si>
  <si>
    <t>4-4 交通流観測</t>
    <rPh sb="4" eb="6">
      <t>コウツウ</t>
    </rPh>
    <rPh sb="6" eb="7">
      <t>リュウ</t>
    </rPh>
    <rPh sb="7" eb="9">
      <t>カンソク</t>
    </rPh>
    <phoneticPr fontId="1"/>
  </si>
  <si>
    <t>4-5 気象観測</t>
    <rPh sb="4" eb="6">
      <t>キショウ</t>
    </rPh>
    <rPh sb="6" eb="8">
      <t>カンソク</t>
    </rPh>
    <phoneticPr fontId="1"/>
  </si>
  <si>
    <t>5. 測定結果</t>
    <rPh sb="3" eb="5">
      <t>ソクテイ</t>
    </rPh>
    <rPh sb="5" eb="7">
      <t>ケッカ</t>
    </rPh>
    <phoneticPr fontId="1"/>
  </si>
  <si>
    <t>6. 考察</t>
    <rPh sb="3" eb="5">
      <t>コウサツ</t>
    </rPh>
    <phoneticPr fontId="1"/>
  </si>
  <si>
    <t>一酸化炭素測定総括表(11月   1月)</t>
    <rPh sb="0" eb="3">
      <t>イッサンカ</t>
    </rPh>
    <rPh sb="3" eb="5">
      <t>タンソ</t>
    </rPh>
    <rPh sb="5" eb="7">
      <t>ソクテイ</t>
    </rPh>
    <rPh sb="7" eb="10">
      <t>ソウカツヒョウ</t>
    </rPh>
    <rPh sb="13" eb="14">
      <t>ガツ</t>
    </rPh>
    <rPh sb="18" eb="19">
      <t>ガツ</t>
    </rPh>
    <phoneticPr fontId="1"/>
  </si>
  <si>
    <t>II 調査概要</t>
    <rPh sb="3" eb="5">
      <t>チョウサ</t>
    </rPh>
    <rPh sb="5" eb="7">
      <t>ガイヨウ</t>
    </rPh>
    <phoneticPr fontId="1"/>
  </si>
  <si>
    <t>1. 過去の経違</t>
    <rPh sb="3" eb="5">
      <t>カコ</t>
    </rPh>
    <rPh sb="6" eb="7">
      <t>キョウ</t>
    </rPh>
    <rPh sb="7" eb="8">
      <t>イ</t>
    </rPh>
    <phoneticPr fontId="1"/>
  </si>
  <si>
    <t>2. 調査の内容</t>
    <rPh sb="3" eb="5">
      <t>チョウサ</t>
    </rPh>
    <rPh sb="6" eb="8">
      <t>ナイヨウ</t>
    </rPh>
    <phoneticPr fontId="1"/>
  </si>
  <si>
    <t>〔1〕骨材の需給</t>
    <rPh sb="2" eb="4">
      <t>コツザイ</t>
    </rPh>
    <rPh sb="5" eb="7">
      <t>ジュキュウ</t>
    </rPh>
    <phoneticPr fontId="1"/>
  </si>
  <si>
    <t>(1) 骨材の需要量</t>
    <rPh sb="4" eb="6">
      <t>コツザイ</t>
    </rPh>
    <rPh sb="7" eb="9">
      <t>ジュヨウ</t>
    </rPh>
    <rPh sb="9" eb="10">
      <t>リョウ</t>
    </rPh>
    <phoneticPr fontId="1"/>
  </si>
  <si>
    <t>(2) 骨材の供給量</t>
    <rPh sb="4" eb="6">
      <t>コツザイ</t>
    </rPh>
    <rPh sb="7" eb="9">
      <t>キョウキュウ</t>
    </rPh>
    <rPh sb="9" eb="10">
      <t>リョウ</t>
    </rPh>
    <phoneticPr fontId="1"/>
  </si>
  <si>
    <t>〔2〕河川砂利</t>
    <rPh sb="3" eb="5">
      <t>カセン</t>
    </rPh>
    <rPh sb="5" eb="7">
      <t>ジャリ</t>
    </rPh>
    <phoneticPr fontId="1"/>
  </si>
  <si>
    <t>(1) 河川砂利の現状</t>
    <phoneticPr fontId="1"/>
  </si>
  <si>
    <t>(2) 採取実績</t>
    <rPh sb="4" eb="6">
      <t>サイシュ</t>
    </rPh>
    <rPh sb="6" eb="8">
      <t>ジッセキ</t>
    </rPh>
    <phoneticPr fontId="1"/>
  </si>
  <si>
    <t>(3) 河川砂利の品質試験</t>
    <rPh sb="4" eb="6">
      <t>カセン</t>
    </rPh>
    <rPh sb="6" eb="8">
      <t>ジャリ</t>
    </rPh>
    <rPh sb="9" eb="11">
      <t>ヒンシツ</t>
    </rPh>
    <rPh sb="11" eb="13">
      <t>シケン</t>
    </rPh>
    <phoneticPr fontId="1"/>
  </si>
  <si>
    <t>(4) 河川砂利の品質試験結果</t>
    <rPh sb="4" eb="6">
      <t>カセン</t>
    </rPh>
    <rPh sb="6" eb="8">
      <t>ジャリ</t>
    </rPh>
    <rPh sb="9" eb="11">
      <t>ヒンシツ</t>
    </rPh>
    <rPh sb="11" eb="13">
      <t>シケン</t>
    </rPh>
    <rPh sb="13" eb="15">
      <t>ケッカ</t>
    </rPh>
    <phoneticPr fontId="1"/>
  </si>
  <si>
    <t>〔3〕山砂利</t>
    <rPh sb="3" eb="4">
      <t>ヤマ</t>
    </rPh>
    <rPh sb="4" eb="6">
      <t>ジャリ</t>
    </rPh>
    <phoneticPr fontId="1"/>
  </si>
  <si>
    <t>(1) 山砂利の現状</t>
    <rPh sb="4" eb="5">
      <t>ヤマ</t>
    </rPh>
    <rPh sb="5" eb="7">
      <t>ジャリ</t>
    </rPh>
    <rPh sb="8" eb="10">
      <t>ゲンジョウ</t>
    </rPh>
    <phoneticPr fontId="1"/>
  </si>
  <si>
    <t>(3) 山砂利の品質試験</t>
    <rPh sb="4" eb="5">
      <t>ヤマ</t>
    </rPh>
    <rPh sb="5" eb="7">
      <t>ジャリ</t>
    </rPh>
    <rPh sb="8" eb="10">
      <t>ヒンシツ</t>
    </rPh>
    <rPh sb="10" eb="12">
      <t>シケン</t>
    </rPh>
    <phoneticPr fontId="1"/>
  </si>
  <si>
    <t>(4) 山砂利の品質試験結果</t>
    <rPh sb="4" eb="5">
      <t>ヤマ</t>
    </rPh>
    <rPh sb="5" eb="7">
      <t>ジャリ</t>
    </rPh>
    <rPh sb="8" eb="10">
      <t>ヒンシツ</t>
    </rPh>
    <rPh sb="10" eb="12">
      <t>シケン</t>
    </rPh>
    <rPh sb="12" eb="14">
      <t>ケッカ</t>
    </rPh>
    <phoneticPr fontId="1"/>
  </si>
  <si>
    <t>〔4〕骨材使用量</t>
    <rPh sb="3" eb="5">
      <t>コツザイ</t>
    </rPh>
    <rPh sb="5" eb="8">
      <t>シヨウリョウ</t>
    </rPh>
    <phoneticPr fontId="1"/>
  </si>
  <si>
    <t>(1) 中部地建の骨材使用量</t>
    <rPh sb="4" eb="6">
      <t>チュウブ</t>
    </rPh>
    <rPh sb="6" eb="8">
      <t>チケン</t>
    </rPh>
    <rPh sb="9" eb="11">
      <t>コツザイ</t>
    </rPh>
    <rPh sb="11" eb="14">
      <t>シヨウリョウ</t>
    </rPh>
    <phoneticPr fontId="1"/>
  </si>
  <si>
    <t>(2) 各公団の骨材使用量</t>
    <rPh sb="4" eb="5">
      <t>カク</t>
    </rPh>
    <rPh sb="5" eb="7">
      <t>コウダン</t>
    </rPh>
    <rPh sb="8" eb="10">
      <t>コツザイ</t>
    </rPh>
    <rPh sb="10" eb="13">
      <t>シヨウリョウ</t>
    </rPh>
    <phoneticPr fontId="1"/>
  </si>
  <si>
    <t>(3) 県および市の骨材使用量</t>
    <rPh sb="4" eb="5">
      <t>ケン</t>
    </rPh>
    <rPh sb="8" eb="9">
      <t>シ</t>
    </rPh>
    <rPh sb="10" eb="12">
      <t>コツザイ</t>
    </rPh>
    <rPh sb="12" eb="15">
      <t>シヨウリョウ</t>
    </rPh>
    <phoneticPr fontId="1"/>
  </si>
  <si>
    <t>(4) 中部地方の骨材使用総数量</t>
    <rPh sb="4" eb="6">
      <t>チュウブ</t>
    </rPh>
    <rPh sb="6" eb="8">
      <t>チホウ</t>
    </rPh>
    <rPh sb="9" eb="11">
      <t>コツザイ</t>
    </rPh>
    <rPh sb="11" eb="13">
      <t>シヨウ</t>
    </rPh>
    <rPh sb="13" eb="14">
      <t>ソウ</t>
    </rPh>
    <rPh sb="14" eb="16">
      <t>スウリョウ</t>
    </rPh>
    <phoneticPr fontId="1"/>
  </si>
  <si>
    <t>III あとがき</t>
    <phoneticPr fontId="1"/>
  </si>
  <si>
    <t>IV参考資料</t>
    <rPh sb="2" eb="4">
      <t>サンコウ</t>
    </rPh>
    <rPh sb="4" eb="6">
      <t>シリョウ</t>
    </rPh>
    <phoneticPr fontId="1"/>
  </si>
  <si>
    <t>第1章 骨材の需給</t>
    <rPh sb="0" eb="1">
      <t>ダイ</t>
    </rPh>
    <rPh sb="2" eb="3">
      <t>ショウ</t>
    </rPh>
    <rPh sb="4" eb="6">
      <t>コツザイ</t>
    </rPh>
    <rPh sb="7" eb="9">
      <t>ジュキュウ</t>
    </rPh>
    <phoneticPr fontId="1"/>
  </si>
  <si>
    <t>1-1 骨材の需要量</t>
    <rPh sb="4" eb="6">
      <t>コツザイ</t>
    </rPh>
    <rPh sb="7" eb="9">
      <t>ジュヨウ</t>
    </rPh>
    <rPh sb="9" eb="10">
      <t>リョウ</t>
    </rPh>
    <phoneticPr fontId="1"/>
  </si>
  <si>
    <t>1-2 骨材の供給量</t>
    <rPh sb="4" eb="6">
      <t>コツザイ</t>
    </rPh>
    <rPh sb="7" eb="9">
      <t>キョウキュウ</t>
    </rPh>
    <rPh sb="9" eb="10">
      <t>リョウ</t>
    </rPh>
    <phoneticPr fontId="1"/>
  </si>
  <si>
    <t>1-3 需給の見通し</t>
    <rPh sb="4" eb="6">
      <t>ジュキュウ</t>
    </rPh>
    <rPh sb="7" eb="9">
      <t>ミトオ</t>
    </rPh>
    <phoneticPr fontId="1"/>
  </si>
  <si>
    <t>第2章 山砕石</t>
    <rPh sb="0" eb="1">
      <t>ダイ</t>
    </rPh>
    <rPh sb="2" eb="3">
      <t>ショウ</t>
    </rPh>
    <rPh sb="4" eb="5">
      <t>ヤマ</t>
    </rPh>
    <rPh sb="5" eb="6">
      <t>クダ</t>
    </rPh>
    <rPh sb="6" eb="7">
      <t>イシ</t>
    </rPh>
    <phoneticPr fontId="1"/>
  </si>
  <si>
    <t>2-1 砕石の現状</t>
    <rPh sb="4" eb="5">
      <t>クダ</t>
    </rPh>
    <rPh sb="5" eb="6">
      <t>イシ</t>
    </rPh>
    <rPh sb="7" eb="9">
      <t>ゲンジョウ</t>
    </rPh>
    <phoneticPr fontId="1"/>
  </si>
  <si>
    <t>2-2 東海地方の砕石</t>
    <rPh sb="4" eb="6">
      <t>トウカイ</t>
    </rPh>
    <rPh sb="6" eb="8">
      <t>チホウ</t>
    </rPh>
    <rPh sb="9" eb="10">
      <t>クダ</t>
    </rPh>
    <rPh sb="10" eb="11">
      <t>イシ</t>
    </rPh>
    <phoneticPr fontId="1"/>
  </si>
  <si>
    <t>2-2-1 岩石の種類</t>
    <rPh sb="6" eb="8">
      <t>ガンセキ</t>
    </rPh>
    <rPh sb="9" eb="11">
      <t>シュルイ</t>
    </rPh>
    <phoneticPr fontId="1"/>
  </si>
  <si>
    <t>2-2-2 工場数と規模</t>
    <rPh sb="6" eb="8">
      <t>コウジョウ</t>
    </rPh>
    <rPh sb="8" eb="9">
      <t>スウ</t>
    </rPh>
    <rPh sb="10" eb="12">
      <t>キボ</t>
    </rPh>
    <phoneticPr fontId="1"/>
  </si>
  <si>
    <t>2-2-3 生産量</t>
    <rPh sb="6" eb="8">
      <t>セイサン</t>
    </rPh>
    <rPh sb="8" eb="9">
      <t>リョウ</t>
    </rPh>
    <phoneticPr fontId="1"/>
  </si>
  <si>
    <t>2-2-4 採取可能量</t>
    <rPh sb="6" eb="8">
      <t>サイシュ</t>
    </rPh>
    <rPh sb="8" eb="11">
      <t>カノウリョウ</t>
    </rPh>
    <phoneticPr fontId="1"/>
  </si>
  <si>
    <t>2-2-5 品質試験</t>
    <rPh sb="6" eb="8">
      <t>ヒンシツ</t>
    </rPh>
    <rPh sb="8" eb="10">
      <t>シケン</t>
    </rPh>
    <phoneticPr fontId="1"/>
  </si>
  <si>
    <t>2-2-6 品質試験結果</t>
    <rPh sb="6" eb="8">
      <t>ヒンシツ</t>
    </rPh>
    <rPh sb="8" eb="10">
      <t>シケン</t>
    </rPh>
    <rPh sb="10" eb="12">
      <t>ケッカ</t>
    </rPh>
    <phoneticPr fontId="1"/>
  </si>
  <si>
    <t>2-2-7 試験結果の考察</t>
    <rPh sb="6" eb="8">
      <t>シケン</t>
    </rPh>
    <rPh sb="8" eb="10">
      <t>ケッカ</t>
    </rPh>
    <rPh sb="11" eb="13">
      <t>コウサツ</t>
    </rPh>
    <phoneticPr fontId="1"/>
  </si>
  <si>
    <t>第3章 河川砂利</t>
    <rPh sb="0" eb="1">
      <t>ダイ</t>
    </rPh>
    <rPh sb="2" eb="3">
      <t>ショウ</t>
    </rPh>
    <rPh sb="4" eb="6">
      <t>カセン</t>
    </rPh>
    <rPh sb="6" eb="8">
      <t>ジャリ</t>
    </rPh>
    <phoneticPr fontId="1"/>
  </si>
  <si>
    <t>3-1 河川砂利の現状</t>
    <rPh sb="4" eb="6">
      <t>カセン</t>
    </rPh>
    <rPh sb="6" eb="8">
      <t>ジャリ</t>
    </rPh>
    <rPh sb="9" eb="11">
      <t>ゲンジョウ</t>
    </rPh>
    <phoneticPr fontId="1"/>
  </si>
  <si>
    <t>3-2 河川砂利の供給</t>
    <rPh sb="4" eb="6">
      <t>カセン</t>
    </rPh>
    <rPh sb="6" eb="8">
      <t>ジャリ</t>
    </rPh>
    <rPh sb="9" eb="11">
      <t>キョウキュウ</t>
    </rPh>
    <phoneticPr fontId="1"/>
  </si>
  <si>
    <t>3-3 中部地方の実態</t>
    <rPh sb="4" eb="6">
      <t>チュウブ</t>
    </rPh>
    <rPh sb="6" eb="8">
      <t>チホウ</t>
    </rPh>
    <rPh sb="9" eb="11">
      <t>ジッタイ</t>
    </rPh>
    <phoneticPr fontId="1"/>
  </si>
  <si>
    <t>第4章 海砂利</t>
    <rPh sb="0" eb="1">
      <t>ダイ</t>
    </rPh>
    <rPh sb="2" eb="3">
      <t>ショウ</t>
    </rPh>
    <rPh sb="4" eb="5">
      <t>ウミ</t>
    </rPh>
    <rPh sb="5" eb="7">
      <t>ジャリ</t>
    </rPh>
    <phoneticPr fontId="1"/>
  </si>
  <si>
    <t>4-1 海砂利および海砂</t>
    <rPh sb="4" eb="5">
      <t>ウミ</t>
    </rPh>
    <rPh sb="5" eb="7">
      <t>ジャリ</t>
    </rPh>
    <rPh sb="10" eb="11">
      <t>ウミ</t>
    </rPh>
    <rPh sb="11" eb="12">
      <t>スナ</t>
    </rPh>
    <phoneticPr fontId="1"/>
  </si>
  <si>
    <t>4-2 海砂利の見通し</t>
    <rPh sb="4" eb="5">
      <t>ウミ</t>
    </rPh>
    <rPh sb="5" eb="7">
      <t>ジャリ</t>
    </rPh>
    <rPh sb="8" eb="10">
      <t>ミトオ</t>
    </rPh>
    <phoneticPr fontId="1"/>
  </si>
  <si>
    <t>1. 急勾配流路における侵食速度に関する研究 / 遠藤伸一 (九州大学工学部)・高岡広樹 (九州大学大学院工学府)・橋本晴行 (九州大学大学院工学研究院)・池松伸也 (九州大学大学院工学府)</t>
    <rPh sb="3" eb="4">
      <t>キュウ</t>
    </rPh>
    <rPh sb="4" eb="6">
      <t>コウバイ</t>
    </rPh>
    <rPh sb="6" eb="8">
      <t>リュウロ</t>
    </rPh>
    <rPh sb="12" eb="14">
      <t>シンショク</t>
    </rPh>
    <rPh sb="14" eb="16">
      <t>ソクド</t>
    </rPh>
    <rPh sb="17" eb="18">
      <t>カン</t>
    </rPh>
    <rPh sb="20" eb="22">
      <t>ケンキュウ</t>
    </rPh>
    <rPh sb="25" eb="27">
      <t>エンドウ</t>
    </rPh>
    <rPh sb="27" eb="29">
      <t>シンイチ</t>
    </rPh>
    <rPh sb="31" eb="33">
      <t>キュウシュウ</t>
    </rPh>
    <rPh sb="33" eb="35">
      <t>ダイガク</t>
    </rPh>
    <rPh sb="35" eb="38">
      <t>コウガクブ</t>
    </rPh>
    <rPh sb="40" eb="42">
      <t>タカオカ</t>
    </rPh>
    <rPh sb="42" eb="44">
      <t>ヒロキ</t>
    </rPh>
    <rPh sb="46" eb="48">
      <t>キュウシュウ</t>
    </rPh>
    <rPh sb="48" eb="50">
      <t>ダイガク</t>
    </rPh>
    <rPh sb="50" eb="53">
      <t>ダイガクイン</t>
    </rPh>
    <rPh sb="53" eb="55">
      <t>コウガク</t>
    </rPh>
    <rPh sb="55" eb="56">
      <t>フ</t>
    </rPh>
    <rPh sb="58" eb="60">
      <t>ハシモト</t>
    </rPh>
    <rPh sb="60" eb="62">
      <t>ハルユキ</t>
    </rPh>
    <rPh sb="64" eb="66">
      <t>キュウシュウ</t>
    </rPh>
    <rPh sb="66" eb="68">
      <t>ダイガク</t>
    </rPh>
    <rPh sb="68" eb="71">
      <t>ダイガクイン</t>
    </rPh>
    <rPh sb="71" eb="73">
      <t>コウガク</t>
    </rPh>
    <rPh sb="73" eb="75">
      <t>ケンキュウ</t>
    </rPh>
    <rPh sb="75" eb="76">
      <t>イン</t>
    </rPh>
    <rPh sb="78" eb="80">
      <t>イケマツ</t>
    </rPh>
    <rPh sb="80" eb="82">
      <t>シンヤ</t>
    </rPh>
    <rPh sb="84" eb="86">
      <t>キュウシュウ</t>
    </rPh>
    <rPh sb="86" eb="88">
      <t>ダイガク</t>
    </rPh>
    <rPh sb="88" eb="91">
      <t>ダイガクイン</t>
    </rPh>
    <rPh sb="91" eb="93">
      <t>コウガク</t>
    </rPh>
    <rPh sb="93" eb="94">
      <t>フ</t>
    </rPh>
    <phoneticPr fontId="1"/>
  </si>
  <si>
    <t>2. 歩行速度低下を考慮した浸水時の避難行動シミュレーション / 朝位孝二・坪郷浩一 (山口大学工学部)</t>
    <rPh sb="3" eb="5">
      <t>ホコウ</t>
    </rPh>
    <rPh sb="5" eb="7">
      <t>ソクド</t>
    </rPh>
    <rPh sb="7" eb="9">
      <t>テイカ</t>
    </rPh>
    <rPh sb="10" eb="12">
      <t>コウリョ</t>
    </rPh>
    <rPh sb="14" eb="16">
      <t>シンスイ</t>
    </rPh>
    <rPh sb="16" eb="17">
      <t>ジ</t>
    </rPh>
    <rPh sb="18" eb="20">
      <t>ヒナン</t>
    </rPh>
    <rPh sb="20" eb="22">
      <t>コウドウ</t>
    </rPh>
    <rPh sb="33" eb="34">
      <t>アサ</t>
    </rPh>
    <rPh sb="34" eb="35">
      <t>イ</t>
    </rPh>
    <rPh sb="35" eb="37">
      <t>コウジ</t>
    </rPh>
    <rPh sb="38" eb="39">
      <t>ツボ</t>
    </rPh>
    <rPh sb="39" eb="40">
      <t>ゴウ</t>
    </rPh>
    <rPh sb="40" eb="42">
      <t>コウイチ</t>
    </rPh>
    <rPh sb="44" eb="46">
      <t>ヤマグチ</t>
    </rPh>
    <rPh sb="46" eb="48">
      <t>ダイガク</t>
    </rPh>
    <rPh sb="48" eb="51">
      <t>コウガクブ</t>
    </rPh>
    <phoneticPr fontId="1"/>
  </si>
  <si>
    <t>3. 幹線道路の洪水伝播を考慮した1993年8月鹿児島豪雨の甲突川氾濫解析 / 浅野敏之 (鹿児島大学工学部)・川池健司 (長崎大学工学部)・緒方信一 (鹿児島大学工学部)</t>
    <rPh sb="3" eb="5">
      <t>カンセン</t>
    </rPh>
    <rPh sb="5" eb="7">
      <t>ドウロ</t>
    </rPh>
    <rPh sb="8" eb="10">
      <t>コウズイ</t>
    </rPh>
    <rPh sb="10" eb="12">
      <t>デンパン</t>
    </rPh>
    <rPh sb="13" eb="15">
      <t>コウリョ</t>
    </rPh>
    <rPh sb="21" eb="22">
      <t>ネン</t>
    </rPh>
    <rPh sb="23" eb="24">
      <t>ガツ</t>
    </rPh>
    <rPh sb="24" eb="27">
      <t>カゴシマ</t>
    </rPh>
    <rPh sb="27" eb="29">
      <t>ゴウウ</t>
    </rPh>
    <rPh sb="30" eb="31">
      <t>コウ</t>
    </rPh>
    <rPh sb="31" eb="32">
      <t>トツ</t>
    </rPh>
    <rPh sb="32" eb="33">
      <t>カワ</t>
    </rPh>
    <rPh sb="33" eb="35">
      <t>ハンラン</t>
    </rPh>
    <rPh sb="35" eb="37">
      <t>カイセキ</t>
    </rPh>
    <rPh sb="40" eb="42">
      <t>アサノ</t>
    </rPh>
    <rPh sb="42" eb="44">
      <t>トシユキ</t>
    </rPh>
    <rPh sb="46" eb="49">
      <t>カゴシマ</t>
    </rPh>
    <rPh sb="49" eb="51">
      <t>ダイガク</t>
    </rPh>
    <rPh sb="51" eb="54">
      <t>コウガクブ</t>
    </rPh>
    <rPh sb="56" eb="58">
      <t>カワイケ</t>
    </rPh>
    <rPh sb="58" eb="60">
      <t>ケンジ</t>
    </rPh>
    <rPh sb="62" eb="64">
      <t>ナガサキ</t>
    </rPh>
    <rPh sb="64" eb="66">
      <t>ダイガク</t>
    </rPh>
    <rPh sb="66" eb="69">
      <t>コウガクブ</t>
    </rPh>
    <rPh sb="71" eb="73">
      <t>オガタ</t>
    </rPh>
    <rPh sb="73" eb="75">
      <t>シンイチ</t>
    </rPh>
    <rPh sb="77" eb="80">
      <t>カゴシマ</t>
    </rPh>
    <rPh sb="80" eb="82">
      <t>ダイガク</t>
    </rPh>
    <rPh sb="82" eb="85">
      <t>コウガクブ</t>
    </rPh>
    <phoneticPr fontId="1"/>
  </si>
  <si>
    <t>4. 高潮ハザードマップにおける危険度の表現に関する一考察 / 松田如水 (パシフィックコンサルタント (株))</t>
    <rPh sb="3" eb="5">
      <t>タカシオ</t>
    </rPh>
    <rPh sb="16" eb="19">
      <t>キケンド</t>
    </rPh>
    <rPh sb="20" eb="22">
      <t>ヒョウゲン</t>
    </rPh>
    <rPh sb="23" eb="24">
      <t>カン</t>
    </rPh>
    <rPh sb="26" eb="27">
      <t>イチ</t>
    </rPh>
    <rPh sb="27" eb="29">
      <t>コウサツ</t>
    </rPh>
    <rPh sb="32" eb="34">
      <t>マツダ</t>
    </rPh>
    <rPh sb="34" eb="36">
      <t>ジョスイ</t>
    </rPh>
    <rPh sb="53" eb="54">
      <t>カブ</t>
    </rPh>
    <phoneticPr fontId="1"/>
  </si>
  <si>
    <t>5. 平成新山フィールドミュージアム構想の推進に関する観光客アンケート調査 / 末吉龍也・高橋和雄・中村聖三 (長崎大学工学部)・其田智洋 (長崎県諫早土木事務所)</t>
    <rPh sb="3" eb="5">
      <t>ヘイセイ</t>
    </rPh>
    <rPh sb="5" eb="7">
      <t>ニイヤマ</t>
    </rPh>
    <rPh sb="18" eb="20">
      <t>コウソウ</t>
    </rPh>
    <rPh sb="21" eb="23">
      <t>スイシン</t>
    </rPh>
    <rPh sb="24" eb="25">
      <t>カン</t>
    </rPh>
    <rPh sb="27" eb="30">
      <t>カンコウキャク</t>
    </rPh>
    <rPh sb="35" eb="37">
      <t>チョウサ</t>
    </rPh>
    <rPh sb="40" eb="42">
      <t>スエヨシ</t>
    </rPh>
    <rPh sb="42" eb="44">
      <t>タツヤ</t>
    </rPh>
    <rPh sb="45" eb="47">
      <t>タカハシ</t>
    </rPh>
    <rPh sb="47" eb="49">
      <t>カズオ</t>
    </rPh>
    <rPh sb="50" eb="52">
      <t>ナカムラ</t>
    </rPh>
    <rPh sb="52" eb="54">
      <t>セイゾウ</t>
    </rPh>
    <rPh sb="56" eb="58">
      <t>ナガサキ</t>
    </rPh>
    <rPh sb="58" eb="60">
      <t>ダイガク</t>
    </rPh>
    <rPh sb="60" eb="63">
      <t>コウガクブ</t>
    </rPh>
    <rPh sb="65" eb="67">
      <t>ソノダ</t>
    </rPh>
    <rPh sb="67" eb="69">
      <t>トモヒロ</t>
    </rPh>
    <rPh sb="71" eb="74">
      <t>ナガサキケン</t>
    </rPh>
    <rPh sb="74" eb="76">
      <t>イサハヤ</t>
    </rPh>
    <rPh sb="76" eb="78">
      <t>ドボク</t>
    </rPh>
    <rPh sb="78" eb="80">
      <t>ジム</t>
    </rPh>
    <rPh sb="80" eb="81">
      <t>ショ</t>
    </rPh>
    <phoneticPr fontId="1"/>
  </si>
  <si>
    <t>6. 正弦波地震に対する道床砕石の局所的な運動エネルギー特性 / 相川明 (大分高専土木工学科)・河野正寿 (大分高専専攻科)</t>
    <rPh sb="3" eb="4">
      <t>セイ</t>
    </rPh>
    <rPh sb="4" eb="5">
      <t>ゲン</t>
    </rPh>
    <rPh sb="5" eb="6">
      <t>ハ</t>
    </rPh>
    <rPh sb="6" eb="8">
      <t>ジシン</t>
    </rPh>
    <rPh sb="9" eb="10">
      <t>タイ</t>
    </rPh>
    <rPh sb="12" eb="13">
      <t>ミチ</t>
    </rPh>
    <rPh sb="13" eb="14">
      <t>ユカ</t>
    </rPh>
    <rPh sb="14" eb="15">
      <t>クダ</t>
    </rPh>
    <rPh sb="15" eb="16">
      <t>イシ</t>
    </rPh>
    <rPh sb="17" eb="20">
      <t>キョクショテキ</t>
    </rPh>
    <rPh sb="21" eb="23">
      <t>ウンドウ</t>
    </rPh>
    <rPh sb="28" eb="30">
      <t>トクセイ</t>
    </rPh>
    <rPh sb="33" eb="35">
      <t>アイカワ</t>
    </rPh>
    <rPh sb="35" eb="36">
      <t>アキラ</t>
    </rPh>
    <rPh sb="38" eb="40">
      <t>オオイタ</t>
    </rPh>
    <rPh sb="40" eb="42">
      <t>コウセン</t>
    </rPh>
    <rPh sb="42" eb="44">
      <t>ドボク</t>
    </rPh>
    <rPh sb="44" eb="47">
      <t>コウガクカ</t>
    </rPh>
    <rPh sb="49" eb="51">
      <t>カワノ</t>
    </rPh>
    <rPh sb="51" eb="52">
      <t>タダシ</t>
    </rPh>
    <rPh sb="52" eb="53">
      <t>コトブキ</t>
    </rPh>
    <rPh sb="55" eb="57">
      <t>オオイタ</t>
    </rPh>
    <rPh sb="57" eb="59">
      <t>コウセン</t>
    </rPh>
    <rPh sb="59" eb="62">
      <t>センコウカ</t>
    </rPh>
    <phoneticPr fontId="1"/>
  </si>
  <si>
    <t>7. 劣化した石橋部材の振動特性に関する不連続体解析 / 相川明 (大分高専土木工学科)</t>
    <rPh sb="3" eb="5">
      <t>レッカ</t>
    </rPh>
    <rPh sb="7" eb="9">
      <t>イシバシ</t>
    </rPh>
    <rPh sb="9" eb="11">
      <t>ブザイ</t>
    </rPh>
    <rPh sb="12" eb="14">
      <t>シンドウ</t>
    </rPh>
    <rPh sb="14" eb="16">
      <t>トクセイ</t>
    </rPh>
    <rPh sb="17" eb="18">
      <t>カン</t>
    </rPh>
    <rPh sb="20" eb="23">
      <t>フレンゾク</t>
    </rPh>
    <rPh sb="23" eb="24">
      <t>タイ</t>
    </rPh>
    <rPh sb="24" eb="26">
      <t>カイセキ</t>
    </rPh>
    <rPh sb="29" eb="31">
      <t>アイカワ</t>
    </rPh>
    <rPh sb="31" eb="32">
      <t>アキラ</t>
    </rPh>
    <rPh sb="34" eb="36">
      <t>オオイタ</t>
    </rPh>
    <rPh sb="36" eb="38">
      <t>コウセン</t>
    </rPh>
    <rPh sb="38" eb="40">
      <t>ドボク</t>
    </rPh>
    <rPh sb="40" eb="43">
      <t>コウガクカ</t>
    </rPh>
    <phoneticPr fontId="1"/>
  </si>
  <si>
    <t>8. 自然石を用いた他自然型石積工の提案とその安定性に関する基礎的研究 / 相川明 (大分高専土木工学科)</t>
    <rPh sb="3" eb="6">
      <t>シゼンセキ</t>
    </rPh>
    <rPh sb="7" eb="8">
      <t>モチ</t>
    </rPh>
    <rPh sb="10" eb="11">
      <t>タ</t>
    </rPh>
    <rPh sb="11" eb="14">
      <t>シゼンガタ</t>
    </rPh>
    <rPh sb="14" eb="15">
      <t>イシ</t>
    </rPh>
    <rPh sb="15" eb="16">
      <t>ヅ</t>
    </rPh>
    <rPh sb="16" eb="17">
      <t>コウ</t>
    </rPh>
    <rPh sb="18" eb="20">
      <t>テイアン</t>
    </rPh>
    <rPh sb="23" eb="26">
      <t>アンテイセイ</t>
    </rPh>
    <rPh sb="27" eb="28">
      <t>カン</t>
    </rPh>
    <rPh sb="30" eb="33">
      <t>キソテキ</t>
    </rPh>
    <rPh sb="33" eb="35">
      <t>ケンキュウ</t>
    </rPh>
    <rPh sb="38" eb="40">
      <t>アイカワ</t>
    </rPh>
    <rPh sb="40" eb="41">
      <t>アキラ</t>
    </rPh>
    <rPh sb="43" eb="45">
      <t>オオイタ</t>
    </rPh>
    <rPh sb="45" eb="47">
      <t>コウセン</t>
    </rPh>
    <rPh sb="47" eb="49">
      <t>ドボク</t>
    </rPh>
    <rPh sb="49" eb="52">
      <t>コウガクカ</t>
    </rPh>
    <phoneticPr fontId="1"/>
  </si>
  <si>
    <t>9. 液状化に関するリスク分析手法の一提案 / 善功企・陳光斉・笠間清伸・諫山亜衣 (九州大学大学院工学研究院)</t>
    <rPh sb="3" eb="6">
      <t>エキジョウカ</t>
    </rPh>
    <rPh sb="7" eb="8">
      <t>カン</t>
    </rPh>
    <rPh sb="13" eb="15">
      <t>ブンセキ</t>
    </rPh>
    <rPh sb="15" eb="17">
      <t>シュホウ</t>
    </rPh>
    <rPh sb="18" eb="19">
      <t>イチ</t>
    </rPh>
    <rPh sb="19" eb="21">
      <t>テイアン</t>
    </rPh>
    <rPh sb="24" eb="25">
      <t>ゼン</t>
    </rPh>
    <rPh sb="25" eb="26">
      <t>コウ</t>
    </rPh>
    <rPh sb="26" eb="27">
      <t>キ</t>
    </rPh>
    <rPh sb="28" eb="29">
      <t>チン</t>
    </rPh>
    <rPh sb="29" eb="30">
      <t>コウ</t>
    </rPh>
    <rPh sb="30" eb="31">
      <t>サイ</t>
    </rPh>
    <rPh sb="32" eb="34">
      <t>カサマ</t>
    </rPh>
    <rPh sb="34" eb="36">
      <t>セイシン</t>
    </rPh>
    <rPh sb="38" eb="39">
      <t>ヤマ</t>
    </rPh>
    <rPh sb="39" eb="41">
      <t>アイ</t>
    </rPh>
    <rPh sb="43" eb="45">
      <t>キュウシュウ</t>
    </rPh>
    <rPh sb="45" eb="47">
      <t>ダイガク</t>
    </rPh>
    <rPh sb="47" eb="50">
      <t>ダイガクイン</t>
    </rPh>
    <rPh sb="50" eb="52">
      <t>コウガク</t>
    </rPh>
    <rPh sb="52" eb="54">
      <t>ケンキュウ</t>
    </rPh>
    <rPh sb="54" eb="55">
      <t>イン</t>
    </rPh>
    <phoneticPr fontId="1"/>
  </si>
  <si>
    <t>10. 急傾斜地崩壊のリスクアナリシスについて / 陳光斉・善功企 (九州大学大学院工学研究院)</t>
    <rPh sb="4" eb="7">
      <t>キュウケイシャ</t>
    </rPh>
    <rPh sb="7" eb="8">
      <t>ジ</t>
    </rPh>
    <rPh sb="8" eb="9">
      <t>クズレ</t>
    </rPh>
    <rPh sb="9" eb="10">
      <t>カイ</t>
    </rPh>
    <rPh sb="26" eb="27">
      <t>チン</t>
    </rPh>
    <rPh sb="27" eb="28">
      <t>コウ</t>
    </rPh>
    <rPh sb="28" eb="29">
      <t>サイ</t>
    </rPh>
    <rPh sb="30" eb="31">
      <t>ゼン</t>
    </rPh>
    <rPh sb="31" eb="32">
      <t>コウ</t>
    </rPh>
    <rPh sb="32" eb="33">
      <t>キ</t>
    </rPh>
    <rPh sb="35" eb="37">
      <t>キュウシュウ</t>
    </rPh>
    <rPh sb="37" eb="39">
      <t>ダイガク</t>
    </rPh>
    <rPh sb="39" eb="42">
      <t>ダイガクイン</t>
    </rPh>
    <rPh sb="42" eb="44">
      <t>コウガク</t>
    </rPh>
    <rPh sb="44" eb="46">
      <t>ケンキュウ</t>
    </rPh>
    <rPh sb="46" eb="47">
      <t>イン</t>
    </rPh>
    <phoneticPr fontId="1"/>
  </si>
  <si>
    <t>11. 岩盤法面崩壊の破壊形態に関する一考察 (簡易動態観測機器の提案) / 石本裕己・久永喜代志 ((株) 宇部建設コンサルタント)・鈴木素之 (山口大学工学部)</t>
    <rPh sb="4" eb="6">
      <t>ガンバン</t>
    </rPh>
    <rPh sb="6" eb="8">
      <t>ノリメン</t>
    </rPh>
    <rPh sb="8" eb="10">
      <t>ホウカイ</t>
    </rPh>
    <rPh sb="11" eb="13">
      <t>ハカイ</t>
    </rPh>
    <rPh sb="13" eb="15">
      <t>ケイタイ</t>
    </rPh>
    <rPh sb="16" eb="17">
      <t>カン</t>
    </rPh>
    <rPh sb="19" eb="20">
      <t>イチ</t>
    </rPh>
    <rPh sb="20" eb="22">
      <t>コウサツ</t>
    </rPh>
    <rPh sb="24" eb="26">
      <t>カンイ</t>
    </rPh>
    <rPh sb="26" eb="28">
      <t>ドウタイ</t>
    </rPh>
    <rPh sb="28" eb="30">
      <t>カンソク</t>
    </rPh>
    <rPh sb="30" eb="32">
      <t>キキ</t>
    </rPh>
    <rPh sb="33" eb="35">
      <t>テイアン</t>
    </rPh>
    <rPh sb="39" eb="41">
      <t>イシモト</t>
    </rPh>
    <rPh sb="41" eb="42">
      <t>ユウ</t>
    </rPh>
    <rPh sb="42" eb="43">
      <t>キ</t>
    </rPh>
    <rPh sb="44" eb="46">
      <t>ヒサナガ</t>
    </rPh>
    <rPh sb="46" eb="49">
      <t>キヨシ</t>
    </rPh>
    <rPh sb="52" eb="53">
      <t>カブ</t>
    </rPh>
    <rPh sb="55" eb="57">
      <t>ウベ</t>
    </rPh>
    <rPh sb="57" eb="59">
      <t>ケンセツ</t>
    </rPh>
    <rPh sb="68" eb="70">
      <t>スズキ</t>
    </rPh>
    <rPh sb="70" eb="71">
      <t>モト</t>
    </rPh>
    <rPh sb="71" eb="72">
      <t>ノ</t>
    </rPh>
    <rPh sb="74" eb="76">
      <t>ヤマグチ</t>
    </rPh>
    <rPh sb="76" eb="78">
      <t>ダイガク</t>
    </rPh>
    <rPh sb="78" eb="81">
      <t>コウガクブ</t>
    </rPh>
    <phoneticPr fontId="1"/>
  </si>
  <si>
    <t>12. 山口県豊田町の切土による斜面崩壊について / 河内義文 ((有) ケイズラブ)・竹田直樹 (山口大学大学院理工学研究科)・鈴木素之・山本哲朗 (山口大学工学部)</t>
    <rPh sb="4" eb="7">
      <t>ヤマグチケン</t>
    </rPh>
    <rPh sb="7" eb="10">
      <t>トヨタマチ</t>
    </rPh>
    <rPh sb="11" eb="12">
      <t>キリ</t>
    </rPh>
    <rPh sb="12" eb="13">
      <t>ツチ</t>
    </rPh>
    <rPh sb="16" eb="18">
      <t>シャメン</t>
    </rPh>
    <rPh sb="18" eb="20">
      <t>ホウカイ</t>
    </rPh>
    <rPh sb="27" eb="29">
      <t>カワチ</t>
    </rPh>
    <rPh sb="29" eb="31">
      <t>ヨシフミ</t>
    </rPh>
    <rPh sb="34" eb="35">
      <t>ユウ</t>
    </rPh>
    <rPh sb="44" eb="46">
      <t>タケダ</t>
    </rPh>
    <rPh sb="46" eb="48">
      <t>ナオキ</t>
    </rPh>
    <rPh sb="50" eb="52">
      <t>ヤマグチ</t>
    </rPh>
    <rPh sb="52" eb="54">
      <t>ダイガク</t>
    </rPh>
    <rPh sb="54" eb="57">
      <t>ダイガクイン</t>
    </rPh>
    <rPh sb="57" eb="60">
      <t>リコウガク</t>
    </rPh>
    <rPh sb="60" eb="63">
      <t>ケンキュウカ</t>
    </rPh>
    <rPh sb="65" eb="67">
      <t>スズキ</t>
    </rPh>
    <rPh sb="67" eb="68">
      <t>モト</t>
    </rPh>
    <rPh sb="68" eb="69">
      <t>ユキ</t>
    </rPh>
    <rPh sb="70" eb="72">
      <t>ヤマモト</t>
    </rPh>
    <rPh sb="72" eb="74">
      <t>テツロウ</t>
    </rPh>
    <rPh sb="76" eb="78">
      <t>ヤマグチ</t>
    </rPh>
    <rPh sb="78" eb="80">
      <t>ダイガク</t>
    </rPh>
    <rPh sb="80" eb="83">
      <t>コウガクブ</t>
    </rPh>
    <phoneticPr fontId="1"/>
  </si>
  <si>
    <t>13. 粘土のリングせん断試験におけるせん断速度の影響 / 鈴木素之 (山口大学工学部)・小林孝輔 (山口大学大学院理工学研究科)・山本哲朗 (山口大学工学部)</t>
    <rPh sb="4" eb="6">
      <t>ネンド</t>
    </rPh>
    <rPh sb="12" eb="13">
      <t>ダン</t>
    </rPh>
    <rPh sb="13" eb="15">
      <t>シケン</t>
    </rPh>
    <rPh sb="21" eb="22">
      <t>ダン</t>
    </rPh>
    <rPh sb="22" eb="24">
      <t>ソクド</t>
    </rPh>
    <rPh sb="25" eb="27">
      <t>エイキョウ</t>
    </rPh>
    <rPh sb="30" eb="32">
      <t>スズキ</t>
    </rPh>
    <rPh sb="32" eb="33">
      <t>モト</t>
    </rPh>
    <rPh sb="33" eb="34">
      <t>ユキ</t>
    </rPh>
    <rPh sb="36" eb="38">
      <t>ヤマグチ</t>
    </rPh>
    <rPh sb="38" eb="40">
      <t>ダイガク</t>
    </rPh>
    <rPh sb="40" eb="43">
      <t>コウガクブ</t>
    </rPh>
    <rPh sb="45" eb="47">
      <t>コバヤシ</t>
    </rPh>
    <rPh sb="47" eb="49">
      <t>コウスケ</t>
    </rPh>
    <rPh sb="51" eb="53">
      <t>ヤマグチ</t>
    </rPh>
    <rPh sb="53" eb="55">
      <t>ダイガク</t>
    </rPh>
    <rPh sb="55" eb="58">
      <t>ダイガクイン</t>
    </rPh>
    <rPh sb="58" eb="61">
      <t>リコウガク</t>
    </rPh>
    <rPh sb="61" eb="64">
      <t>ケンキュウカ</t>
    </rPh>
    <rPh sb="66" eb="68">
      <t>ヤマモト</t>
    </rPh>
    <rPh sb="68" eb="70">
      <t>テツロウ</t>
    </rPh>
    <rPh sb="72" eb="74">
      <t>ヤマグチ</t>
    </rPh>
    <rPh sb="74" eb="76">
      <t>ダイガク</t>
    </rPh>
    <rPh sb="76" eb="79">
      <t>コウガクブ</t>
    </rPh>
    <phoneticPr fontId="1"/>
  </si>
  <si>
    <t>14. 地すべり粘土の不攪乱および練返し試料の残留強度特性 / 鈴木素之・都築俊輔・山本哲朗 (山口大学工学部)・中森克己 (復建調査設計 (株))</t>
    <rPh sb="4" eb="5">
      <t>ジ</t>
    </rPh>
    <rPh sb="8" eb="10">
      <t>ネンド</t>
    </rPh>
    <rPh sb="11" eb="12">
      <t>フ</t>
    </rPh>
    <rPh sb="12" eb="14">
      <t>カクラン</t>
    </rPh>
    <rPh sb="17" eb="18">
      <t>ネリ</t>
    </rPh>
    <rPh sb="18" eb="19">
      <t>カエ</t>
    </rPh>
    <rPh sb="20" eb="22">
      <t>シリョウ</t>
    </rPh>
    <rPh sb="23" eb="25">
      <t>ザンリュウ</t>
    </rPh>
    <rPh sb="25" eb="27">
      <t>キョウド</t>
    </rPh>
    <rPh sb="27" eb="29">
      <t>トクセイ</t>
    </rPh>
    <rPh sb="32" eb="34">
      <t>スズキ</t>
    </rPh>
    <rPh sb="34" eb="35">
      <t>モト</t>
    </rPh>
    <rPh sb="35" eb="36">
      <t>ユキ</t>
    </rPh>
    <rPh sb="37" eb="38">
      <t>ミヤコ</t>
    </rPh>
    <rPh sb="38" eb="39">
      <t>ツキ</t>
    </rPh>
    <rPh sb="39" eb="41">
      <t>シュンスケ</t>
    </rPh>
    <rPh sb="42" eb="44">
      <t>ヤマモト</t>
    </rPh>
    <rPh sb="44" eb="46">
      <t>テツロウ</t>
    </rPh>
    <rPh sb="48" eb="50">
      <t>ヤマグチ</t>
    </rPh>
    <rPh sb="50" eb="52">
      <t>ダイガク</t>
    </rPh>
    <rPh sb="52" eb="55">
      <t>コウガクブ</t>
    </rPh>
    <rPh sb="57" eb="59">
      <t>ナカモリ</t>
    </rPh>
    <rPh sb="59" eb="61">
      <t>カツミ</t>
    </rPh>
    <rPh sb="63" eb="65">
      <t>フッケン</t>
    </rPh>
    <rPh sb="65" eb="67">
      <t>チョウサ</t>
    </rPh>
    <rPh sb="67" eb="69">
      <t>セッケイ</t>
    </rPh>
    <rPh sb="70" eb="73">
      <t>カブ</t>
    </rPh>
    <phoneticPr fontId="1"/>
  </si>
  <si>
    <t>15. 表層土の一面せん断試験における根茎の影響 / 鈴木素之・枇杷雄介・山本哲朗 (山口大学工学部)</t>
    <rPh sb="4" eb="6">
      <t>ヒョウソウ</t>
    </rPh>
    <rPh sb="6" eb="7">
      <t>ド</t>
    </rPh>
    <rPh sb="8" eb="10">
      <t>イチメン</t>
    </rPh>
    <rPh sb="12" eb="13">
      <t>ダン</t>
    </rPh>
    <rPh sb="13" eb="15">
      <t>シケン</t>
    </rPh>
    <rPh sb="19" eb="20">
      <t>ネ</t>
    </rPh>
    <rPh sb="20" eb="21">
      <t>クキ</t>
    </rPh>
    <rPh sb="22" eb="24">
      <t>エイキョウ</t>
    </rPh>
    <rPh sb="27" eb="29">
      <t>スズキ</t>
    </rPh>
    <rPh sb="29" eb="30">
      <t>モト</t>
    </rPh>
    <rPh sb="30" eb="31">
      <t>ユキ</t>
    </rPh>
    <rPh sb="32" eb="34">
      <t>ビワ</t>
    </rPh>
    <rPh sb="34" eb="36">
      <t>ユウスケ</t>
    </rPh>
    <rPh sb="37" eb="39">
      <t>ヤマモト</t>
    </rPh>
    <rPh sb="39" eb="41">
      <t>テツロウ</t>
    </rPh>
    <rPh sb="43" eb="45">
      <t>ヤマグチ</t>
    </rPh>
    <rPh sb="45" eb="47">
      <t>ダイガク</t>
    </rPh>
    <rPh sb="47" eb="50">
      <t>コウガクブ</t>
    </rPh>
    <phoneticPr fontId="1"/>
  </si>
  <si>
    <t>16. 2003年7月の水俣市の集中豪雨災害 / 北園芳人・鈴木敦己 (熊本大学工学部)</t>
    <rPh sb="8" eb="9">
      <t>ネン</t>
    </rPh>
    <rPh sb="10" eb="11">
      <t>ガツ</t>
    </rPh>
    <rPh sb="12" eb="15">
      <t>ミナマタシ</t>
    </rPh>
    <rPh sb="16" eb="18">
      <t>シュウチュウ</t>
    </rPh>
    <rPh sb="18" eb="20">
      <t>ゴウウ</t>
    </rPh>
    <rPh sb="20" eb="22">
      <t>サイガイ</t>
    </rPh>
    <rPh sb="25" eb="27">
      <t>キタゾノ</t>
    </rPh>
    <rPh sb="27" eb="29">
      <t>ヨシト</t>
    </rPh>
    <rPh sb="30" eb="32">
      <t>スズキ</t>
    </rPh>
    <rPh sb="32" eb="33">
      <t>アツシ</t>
    </rPh>
    <rPh sb="33" eb="34">
      <t>オノレ</t>
    </rPh>
    <rPh sb="36" eb="38">
      <t>クマモト</t>
    </rPh>
    <rPh sb="38" eb="40">
      <t>ダイガク</t>
    </rPh>
    <rPh sb="40" eb="43">
      <t>コウガクブ</t>
    </rPh>
    <phoneticPr fontId="1"/>
  </si>
  <si>
    <t>17. 平成15年7月水俣市宝川内で発生した土石流災害と今後の対策 / 村田重之・渋谷秀昭・吉田 淳 (崇城大学工学部)</t>
    <rPh sb="4" eb="6">
      <t>ヘイセイ</t>
    </rPh>
    <rPh sb="8" eb="9">
      <t>ネン</t>
    </rPh>
    <rPh sb="10" eb="11">
      <t>ガツ</t>
    </rPh>
    <rPh sb="11" eb="14">
      <t>ミナマタシ</t>
    </rPh>
    <rPh sb="14" eb="16">
      <t>タカラガワ</t>
    </rPh>
    <rPh sb="16" eb="17">
      <t>ナイ</t>
    </rPh>
    <rPh sb="18" eb="20">
      <t>ハッセイ</t>
    </rPh>
    <rPh sb="22" eb="25">
      <t>ドセキリュウ</t>
    </rPh>
    <rPh sb="25" eb="27">
      <t>サイガイ</t>
    </rPh>
    <rPh sb="28" eb="30">
      <t>コンゴ</t>
    </rPh>
    <rPh sb="31" eb="33">
      <t>タイサク</t>
    </rPh>
    <rPh sb="36" eb="38">
      <t>ムラタ</t>
    </rPh>
    <rPh sb="38" eb="39">
      <t>シゲル</t>
    </rPh>
    <rPh sb="39" eb="40">
      <t>ユキ</t>
    </rPh>
    <rPh sb="41" eb="43">
      <t>シブヤ</t>
    </rPh>
    <rPh sb="43" eb="45">
      <t>ヒデアキ</t>
    </rPh>
    <rPh sb="46" eb="48">
      <t>ヨシダ</t>
    </rPh>
    <rPh sb="49" eb="50">
      <t>アツシ</t>
    </rPh>
    <rPh sb="52" eb="56">
      <t>ソウジョウダイガク</t>
    </rPh>
    <rPh sb="56" eb="59">
      <t>コウガクブ</t>
    </rPh>
    <phoneticPr fontId="1"/>
  </si>
  <si>
    <t>18. 平成15年7月豪雨による水俣・菱刈地区の斜面崩壊発生メカニズム / 千木良雅弘・Sidle, Roy, C. (京都大学防災研究所)</t>
    <rPh sb="4" eb="6">
      <t>ヘイセイ</t>
    </rPh>
    <rPh sb="8" eb="9">
      <t>ネン</t>
    </rPh>
    <rPh sb="10" eb="11">
      <t>ガツ</t>
    </rPh>
    <rPh sb="11" eb="13">
      <t>ゴウウ</t>
    </rPh>
    <rPh sb="16" eb="18">
      <t>ミナマタ</t>
    </rPh>
    <rPh sb="19" eb="21">
      <t>ヒシカリ</t>
    </rPh>
    <rPh sb="21" eb="23">
      <t>チク</t>
    </rPh>
    <rPh sb="24" eb="26">
      <t>シャメン</t>
    </rPh>
    <rPh sb="26" eb="28">
      <t>ホウカイ</t>
    </rPh>
    <rPh sb="28" eb="30">
      <t>ハッセイ</t>
    </rPh>
    <rPh sb="38" eb="39">
      <t>セン</t>
    </rPh>
    <rPh sb="39" eb="40">
      <t>キ</t>
    </rPh>
    <rPh sb="40" eb="41">
      <t>ヨ</t>
    </rPh>
    <rPh sb="41" eb="43">
      <t>マサヒロ</t>
    </rPh>
    <rPh sb="60" eb="62">
      <t>キョウト</t>
    </rPh>
    <rPh sb="62" eb="64">
      <t>ダイガク</t>
    </rPh>
    <rPh sb="64" eb="66">
      <t>ボウサイ</t>
    </rPh>
    <rPh sb="66" eb="69">
      <t>ケンキュウジョ</t>
    </rPh>
    <phoneticPr fontId="1"/>
  </si>
  <si>
    <t>19. 堆積場からみた, 水俣市宝川内地区集川土石流の発生頻度 / 井村隆介 (鹿児島大学理学部)</t>
    <rPh sb="4" eb="7">
      <t>タイセキジョウ</t>
    </rPh>
    <rPh sb="13" eb="16">
      <t>ミナマタシ</t>
    </rPh>
    <rPh sb="16" eb="18">
      <t>タカラガワ</t>
    </rPh>
    <rPh sb="18" eb="19">
      <t>ナイ</t>
    </rPh>
    <rPh sb="19" eb="21">
      <t>チク</t>
    </rPh>
    <rPh sb="21" eb="22">
      <t>アツ</t>
    </rPh>
    <rPh sb="22" eb="23">
      <t>カワ</t>
    </rPh>
    <rPh sb="23" eb="26">
      <t>ドセキリュウ</t>
    </rPh>
    <rPh sb="27" eb="29">
      <t>ハッセイ</t>
    </rPh>
    <rPh sb="29" eb="31">
      <t>ヒンド</t>
    </rPh>
    <rPh sb="34" eb="36">
      <t>イムラ</t>
    </rPh>
    <rPh sb="36" eb="37">
      <t>タカシ</t>
    </rPh>
    <rPh sb="37" eb="38">
      <t>スケ</t>
    </rPh>
    <rPh sb="40" eb="43">
      <t>カゴシマ</t>
    </rPh>
    <rPh sb="43" eb="45">
      <t>ダイガク</t>
    </rPh>
    <rPh sb="45" eb="48">
      <t>リガクブ</t>
    </rPh>
    <phoneticPr fontId="1"/>
  </si>
  <si>
    <t>20. 水俣市宝川内で採取した試料の土質試験結果について / 北村良介・牛嶋國雄 (鹿児島大学工学部)・中野裕二郎 (鹿児島大学大学院理工学研究科)</t>
    <rPh sb="4" eb="7">
      <t>ミナマタシ</t>
    </rPh>
    <rPh sb="7" eb="9">
      <t>タカラガワ</t>
    </rPh>
    <rPh sb="9" eb="10">
      <t>ナイ</t>
    </rPh>
    <rPh sb="11" eb="13">
      <t>サイシュ</t>
    </rPh>
    <rPh sb="15" eb="17">
      <t>シリョウ</t>
    </rPh>
    <rPh sb="18" eb="20">
      <t>ドシツ</t>
    </rPh>
    <rPh sb="20" eb="22">
      <t>シケン</t>
    </rPh>
    <rPh sb="22" eb="24">
      <t>ケッカ</t>
    </rPh>
    <rPh sb="31" eb="33">
      <t>キタムラ</t>
    </rPh>
    <rPh sb="33" eb="35">
      <t>リョウスケ</t>
    </rPh>
    <rPh sb="36" eb="38">
      <t>ウシジマ</t>
    </rPh>
    <rPh sb="38" eb="40">
      <t>クニオ</t>
    </rPh>
    <rPh sb="42" eb="45">
      <t>カゴシマ</t>
    </rPh>
    <rPh sb="45" eb="47">
      <t>ダイガク</t>
    </rPh>
    <rPh sb="47" eb="50">
      <t>コウガクブ</t>
    </rPh>
    <rPh sb="52" eb="54">
      <t>ナカノ</t>
    </rPh>
    <rPh sb="54" eb="57">
      <t>ユウジロウ</t>
    </rPh>
    <rPh sb="59" eb="62">
      <t>カゴシマ</t>
    </rPh>
    <rPh sb="62" eb="64">
      <t>ダイガク</t>
    </rPh>
    <rPh sb="64" eb="67">
      <t>ダイガクイン</t>
    </rPh>
    <rPh sb="67" eb="70">
      <t>リコウガク</t>
    </rPh>
    <rPh sb="70" eb="73">
      <t>ケンキュウカ</t>
    </rPh>
    <phoneticPr fontId="1"/>
  </si>
  <si>
    <t>21. 2003年7月水俣市集川で発生した土石流の流動特性について / 高岡広樹 (九州大学大学院工学府)・橋本晴行・朴埼璨 (九州大学大学院工学研究院)・池松伸也・城戸正一郎 (九州大学大学院工学府)・疋田 誠 (鹿児島工業高等専門学校)</t>
    <rPh sb="8" eb="9">
      <t>ネン</t>
    </rPh>
    <rPh sb="10" eb="11">
      <t>ガツ</t>
    </rPh>
    <rPh sb="11" eb="14">
      <t>ミナマタシ</t>
    </rPh>
    <rPh sb="14" eb="15">
      <t>アツ</t>
    </rPh>
    <rPh sb="15" eb="16">
      <t>カワ</t>
    </rPh>
    <rPh sb="17" eb="19">
      <t>ハッセイ</t>
    </rPh>
    <rPh sb="21" eb="24">
      <t>ドセキリュウ</t>
    </rPh>
    <rPh sb="25" eb="27">
      <t>リュウドウ</t>
    </rPh>
    <rPh sb="27" eb="29">
      <t>トクセイ</t>
    </rPh>
    <rPh sb="36" eb="38">
      <t>タカオカ</t>
    </rPh>
    <rPh sb="38" eb="40">
      <t>ヒロキ</t>
    </rPh>
    <rPh sb="42" eb="44">
      <t>キュウシュウ</t>
    </rPh>
    <rPh sb="44" eb="46">
      <t>ダイガク</t>
    </rPh>
    <rPh sb="46" eb="49">
      <t>ダイガクイン</t>
    </rPh>
    <rPh sb="49" eb="51">
      <t>コウガク</t>
    </rPh>
    <rPh sb="51" eb="52">
      <t>フ</t>
    </rPh>
    <rPh sb="54" eb="56">
      <t>ハシモト</t>
    </rPh>
    <rPh sb="56" eb="58">
      <t>ハルユキ</t>
    </rPh>
    <rPh sb="59" eb="60">
      <t>ボク</t>
    </rPh>
    <rPh sb="60" eb="61">
      <t>キ</t>
    </rPh>
    <rPh sb="61" eb="62">
      <t>サン</t>
    </rPh>
    <rPh sb="64" eb="66">
      <t>キュウシュウ</t>
    </rPh>
    <rPh sb="66" eb="68">
      <t>ダイガク</t>
    </rPh>
    <rPh sb="68" eb="71">
      <t>ダイガクイン</t>
    </rPh>
    <rPh sb="71" eb="73">
      <t>コウガク</t>
    </rPh>
    <rPh sb="73" eb="75">
      <t>ケンキュウ</t>
    </rPh>
    <rPh sb="75" eb="76">
      <t>イン</t>
    </rPh>
    <rPh sb="78" eb="80">
      <t>イケマツ</t>
    </rPh>
    <rPh sb="80" eb="82">
      <t>シンヤ</t>
    </rPh>
    <rPh sb="83" eb="85">
      <t>シロト</t>
    </rPh>
    <rPh sb="85" eb="86">
      <t>セイ</t>
    </rPh>
    <rPh sb="86" eb="88">
      <t>イチロウ</t>
    </rPh>
    <rPh sb="90" eb="92">
      <t>キュウシュウ</t>
    </rPh>
    <rPh sb="92" eb="94">
      <t>ダイガク</t>
    </rPh>
    <rPh sb="94" eb="97">
      <t>ダイガクイン</t>
    </rPh>
    <rPh sb="97" eb="99">
      <t>コウガク</t>
    </rPh>
    <rPh sb="99" eb="100">
      <t>フ</t>
    </rPh>
    <rPh sb="102" eb="104">
      <t>ヒキタ</t>
    </rPh>
    <rPh sb="105" eb="106">
      <t>マコト</t>
    </rPh>
    <rPh sb="108" eb="111">
      <t>カゴシマ</t>
    </rPh>
    <rPh sb="111" eb="113">
      <t>コウギョウ</t>
    </rPh>
    <rPh sb="113" eb="115">
      <t>コウトウ</t>
    </rPh>
    <rPh sb="115" eb="117">
      <t>センモン</t>
    </rPh>
    <rPh sb="117" eb="119">
      <t>ガッコウ</t>
    </rPh>
    <phoneticPr fontId="1"/>
  </si>
  <si>
    <t>22. 平成15年7月水俣市災害における初動体制の調査 / 高橋和雄・河野祐次・中村聖三 (長崎大学工学部)</t>
    <rPh sb="4" eb="6">
      <t>ヘイセイ</t>
    </rPh>
    <rPh sb="8" eb="9">
      <t>ネン</t>
    </rPh>
    <rPh sb="10" eb="11">
      <t>ガツ</t>
    </rPh>
    <rPh sb="11" eb="14">
      <t>ミナマタシ</t>
    </rPh>
    <rPh sb="14" eb="16">
      <t>サイガイ</t>
    </rPh>
    <rPh sb="20" eb="22">
      <t>ショドウ</t>
    </rPh>
    <rPh sb="22" eb="24">
      <t>タイセイ</t>
    </rPh>
    <rPh sb="25" eb="27">
      <t>チョウサ</t>
    </rPh>
    <rPh sb="30" eb="32">
      <t>タカハシ</t>
    </rPh>
    <rPh sb="32" eb="34">
      <t>カズオ</t>
    </rPh>
    <rPh sb="35" eb="37">
      <t>コウノ</t>
    </rPh>
    <rPh sb="37" eb="39">
      <t>ユウジ</t>
    </rPh>
    <rPh sb="40" eb="42">
      <t>ナカムラ</t>
    </rPh>
    <rPh sb="42" eb="44">
      <t>セイゾウ</t>
    </rPh>
    <rPh sb="46" eb="48">
      <t>ナガサキ</t>
    </rPh>
    <rPh sb="48" eb="50">
      <t>ダイガク</t>
    </rPh>
    <rPh sb="50" eb="53">
      <t>コウガクブ</t>
    </rPh>
    <phoneticPr fontId="1"/>
  </si>
  <si>
    <t>23. 熊本県内市町村の地域防災計画と防災体制の実態に関する調査 / 河野祐次・高橋和雄・中村聖三 (長崎大学工学部)</t>
    <rPh sb="4" eb="7">
      <t>クマモトケン</t>
    </rPh>
    <rPh sb="7" eb="8">
      <t>ナイ</t>
    </rPh>
    <rPh sb="8" eb="11">
      <t>シチョウソン</t>
    </rPh>
    <rPh sb="12" eb="14">
      <t>チイキ</t>
    </rPh>
    <rPh sb="14" eb="16">
      <t>ボウサイ</t>
    </rPh>
    <rPh sb="16" eb="18">
      <t>ケイカク</t>
    </rPh>
    <rPh sb="19" eb="21">
      <t>ボウサイ</t>
    </rPh>
    <rPh sb="21" eb="23">
      <t>タイセイ</t>
    </rPh>
    <rPh sb="24" eb="26">
      <t>ジッタイ</t>
    </rPh>
    <rPh sb="27" eb="28">
      <t>カン</t>
    </rPh>
    <rPh sb="30" eb="32">
      <t>チョウサ</t>
    </rPh>
    <phoneticPr fontId="1"/>
  </si>
  <si>
    <t>24. 2003年7月20日大雨による鹿児島県菱刈町の斜面崩壊とその対策 / 下川悦郎・地頭薗 隆・寺本行芳 (鹿児島大学農学部)</t>
    <rPh sb="8" eb="9">
      <t>ネン</t>
    </rPh>
    <rPh sb="10" eb="11">
      <t>ガツ</t>
    </rPh>
    <rPh sb="13" eb="14">
      <t>ニチ</t>
    </rPh>
    <rPh sb="14" eb="16">
      <t>オオアメ</t>
    </rPh>
    <rPh sb="19" eb="23">
      <t>カゴシマケン</t>
    </rPh>
    <rPh sb="23" eb="26">
      <t>ヒシカリチョウ</t>
    </rPh>
    <rPh sb="27" eb="29">
      <t>シャメン</t>
    </rPh>
    <rPh sb="29" eb="31">
      <t>ホウカイ</t>
    </rPh>
    <rPh sb="34" eb="36">
      <t>タイサク</t>
    </rPh>
    <rPh sb="39" eb="41">
      <t>シモカワ</t>
    </rPh>
    <rPh sb="41" eb="43">
      <t>エツロウ</t>
    </rPh>
    <rPh sb="44" eb="46">
      <t>ジトウ</t>
    </rPh>
    <rPh sb="48" eb="49">
      <t>タカシ</t>
    </rPh>
    <rPh sb="50" eb="52">
      <t>テラモト</t>
    </rPh>
    <rPh sb="52" eb="54">
      <t>ユキヨシ</t>
    </rPh>
    <rPh sb="56" eb="59">
      <t>カゴシマ</t>
    </rPh>
    <rPh sb="59" eb="61">
      <t>ダイガク</t>
    </rPh>
    <rPh sb="61" eb="64">
      <t>ノウガクブ</t>
    </rPh>
    <phoneticPr fontId="1"/>
  </si>
  <si>
    <t>25. 分光反射特性による豪雨二次災害地抽出の可能性 / 石黒悦爾・東郷雄喜・石川大太郎・肥山浩樹 (鹿児島大学農学部)・難波博章・岡川正臣 ((株) パスコ)</t>
    <rPh sb="4" eb="6">
      <t>ブンコウ</t>
    </rPh>
    <rPh sb="6" eb="8">
      <t>ハンシャ</t>
    </rPh>
    <rPh sb="8" eb="10">
      <t>トクセイ</t>
    </rPh>
    <rPh sb="13" eb="15">
      <t>ゴウウ</t>
    </rPh>
    <rPh sb="15" eb="17">
      <t>ニジ</t>
    </rPh>
    <rPh sb="17" eb="19">
      <t>サイガイ</t>
    </rPh>
    <rPh sb="19" eb="20">
      <t>チ</t>
    </rPh>
    <rPh sb="20" eb="22">
      <t>チュウシュツ</t>
    </rPh>
    <rPh sb="23" eb="26">
      <t>カノウセイ</t>
    </rPh>
    <rPh sb="29" eb="31">
      <t>イシグロ</t>
    </rPh>
    <rPh sb="31" eb="32">
      <t>エツ</t>
    </rPh>
    <rPh sb="34" eb="36">
      <t>トウゴウ</t>
    </rPh>
    <rPh sb="36" eb="38">
      <t>ユウキ</t>
    </rPh>
    <rPh sb="39" eb="41">
      <t>イシカワ</t>
    </rPh>
    <rPh sb="41" eb="44">
      <t>ダイタロウ</t>
    </rPh>
    <rPh sb="45" eb="47">
      <t>ヒヤマ</t>
    </rPh>
    <rPh sb="47" eb="49">
      <t>ヒロキ</t>
    </rPh>
    <rPh sb="51" eb="54">
      <t>カゴシマ</t>
    </rPh>
    <rPh sb="54" eb="56">
      <t>ダイガク</t>
    </rPh>
    <rPh sb="56" eb="59">
      <t>ノウガクブ</t>
    </rPh>
    <rPh sb="61" eb="63">
      <t>ナンバ</t>
    </rPh>
    <rPh sb="63" eb="65">
      <t>ヒロアキ</t>
    </rPh>
    <rPh sb="66" eb="68">
      <t>オカガワ</t>
    </rPh>
    <rPh sb="68" eb="70">
      <t>マサオミ</t>
    </rPh>
    <rPh sb="73" eb="74">
      <t>カブ</t>
    </rPh>
    <phoneticPr fontId="1"/>
  </si>
  <si>
    <t>26. 平成15年7月太宰府市三条で発生した土石流災害の問題点 / 村田重之 (崇城大学工学部)</t>
    <rPh sb="4" eb="6">
      <t>ヘイセイ</t>
    </rPh>
    <rPh sb="8" eb="9">
      <t>ネン</t>
    </rPh>
    <rPh sb="10" eb="11">
      <t>ガツ</t>
    </rPh>
    <rPh sb="11" eb="15">
      <t>ダザイフシ</t>
    </rPh>
    <rPh sb="15" eb="17">
      <t>サンジョウ</t>
    </rPh>
    <rPh sb="18" eb="20">
      <t>ハッセイ</t>
    </rPh>
    <rPh sb="22" eb="25">
      <t>ドセキリュウ</t>
    </rPh>
    <rPh sb="25" eb="27">
      <t>サイガイ</t>
    </rPh>
    <rPh sb="28" eb="31">
      <t>モンダイテン</t>
    </rPh>
    <rPh sb="34" eb="36">
      <t>ムラタ</t>
    </rPh>
    <rPh sb="36" eb="38">
      <t>シゲユキ</t>
    </rPh>
    <rPh sb="40" eb="41">
      <t>タカシ</t>
    </rPh>
    <rPh sb="41" eb="42">
      <t>シロ</t>
    </rPh>
    <rPh sb="42" eb="44">
      <t>ダイガク</t>
    </rPh>
    <rPh sb="44" eb="47">
      <t>コウガクブ</t>
    </rPh>
    <phoneticPr fontId="1"/>
  </si>
  <si>
    <t>27. 四王寺山脈(太宰府市域)における土石流災害 / 後藤健介・磯 望 (西南学院大学文学部)・黒木貴一 (福岡教育大学教育学部)・陶野郁雄 (山形大学大学院理工学研究科)・植村奈津子・谷山久実・御厨えり子 (西南学院大学文学部)</t>
    <rPh sb="4" eb="7">
      <t>シオウジ</t>
    </rPh>
    <rPh sb="7" eb="9">
      <t>サンミャク</t>
    </rPh>
    <rPh sb="10" eb="14">
      <t>ダザイフシ</t>
    </rPh>
    <rPh sb="14" eb="15">
      <t>イキ</t>
    </rPh>
    <rPh sb="20" eb="23">
      <t>ドセキリュウ</t>
    </rPh>
    <rPh sb="23" eb="25">
      <t>サイガイ</t>
    </rPh>
    <rPh sb="28" eb="30">
      <t>ゴトウ</t>
    </rPh>
    <rPh sb="30" eb="32">
      <t>ケンスケ</t>
    </rPh>
    <rPh sb="33" eb="34">
      <t>イソ</t>
    </rPh>
    <rPh sb="35" eb="36">
      <t>ノゾ</t>
    </rPh>
    <rPh sb="38" eb="40">
      <t>セイナン</t>
    </rPh>
    <rPh sb="40" eb="42">
      <t>ガクイン</t>
    </rPh>
    <rPh sb="42" eb="44">
      <t>ダイガク</t>
    </rPh>
    <rPh sb="44" eb="47">
      <t>ブンガクブ</t>
    </rPh>
    <rPh sb="49" eb="51">
      <t>クロキ</t>
    </rPh>
    <rPh sb="51" eb="53">
      <t>タカカズ</t>
    </rPh>
    <rPh sb="55" eb="57">
      <t>フクオカ</t>
    </rPh>
    <rPh sb="57" eb="59">
      <t>キョウイク</t>
    </rPh>
    <rPh sb="59" eb="61">
      <t>ダイガク</t>
    </rPh>
    <rPh sb="61" eb="63">
      <t>キョウイク</t>
    </rPh>
    <rPh sb="63" eb="65">
      <t>ガクブ</t>
    </rPh>
    <rPh sb="67" eb="69">
      <t>トウノ</t>
    </rPh>
    <rPh sb="69" eb="71">
      <t>イクオ</t>
    </rPh>
    <rPh sb="73" eb="75">
      <t>ヤマガタ</t>
    </rPh>
    <rPh sb="75" eb="77">
      <t>ダイガク</t>
    </rPh>
    <rPh sb="77" eb="80">
      <t>ダイガクイン</t>
    </rPh>
    <rPh sb="80" eb="83">
      <t>リコウガク</t>
    </rPh>
    <rPh sb="83" eb="86">
      <t>ケンキュウカ</t>
    </rPh>
    <rPh sb="88" eb="90">
      <t>ウエムラ</t>
    </rPh>
    <rPh sb="90" eb="93">
      <t>ナツコ</t>
    </rPh>
    <rPh sb="94" eb="96">
      <t>タニヤマ</t>
    </rPh>
    <rPh sb="96" eb="98">
      <t>クミ</t>
    </rPh>
    <rPh sb="99" eb="101">
      <t>ミクリヤ</t>
    </rPh>
    <rPh sb="103" eb="104">
      <t>コ</t>
    </rPh>
    <rPh sb="106" eb="108">
      <t>セイナン</t>
    </rPh>
    <rPh sb="108" eb="110">
      <t>ガクイン</t>
    </rPh>
    <rPh sb="110" eb="112">
      <t>ダイガク</t>
    </rPh>
    <rPh sb="112" eb="115">
      <t>ブンガクブ</t>
    </rPh>
    <phoneticPr fontId="1"/>
  </si>
  <si>
    <t>28. 2003年7月宇美川上流域で発生した土石流の流出解析 / 永野博之・高岡広樹 (九州大学大学院工学府)・橋本晴行・朴埼璨 (九州大学大学院工学研究院)・城戸正一郎・生田浩一 (九州大学大学院工学府)・江崎哲郎 (九州大学大学院工学研究院)</t>
    <rPh sb="8" eb="9">
      <t>ネン</t>
    </rPh>
    <rPh sb="10" eb="11">
      <t>ガツ</t>
    </rPh>
    <rPh sb="11" eb="13">
      <t>ウミ</t>
    </rPh>
    <rPh sb="13" eb="14">
      <t>ガワ</t>
    </rPh>
    <rPh sb="14" eb="17">
      <t>ジョウリュウイキ</t>
    </rPh>
    <rPh sb="18" eb="20">
      <t>ハッセイ</t>
    </rPh>
    <rPh sb="22" eb="25">
      <t>ドセキリュウ</t>
    </rPh>
    <rPh sb="26" eb="28">
      <t>リュウシュツ</t>
    </rPh>
    <rPh sb="28" eb="30">
      <t>カイセキ</t>
    </rPh>
    <rPh sb="33" eb="35">
      <t>ナガノ</t>
    </rPh>
    <rPh sb="35" eb="37">
      <t>ヒロユキ</t>
    </rPh>
    <rPh sb="38" eb="40">
      <t>タカオカ</t>
    </rPh>
    <rPh sb="40" eb="42">
      <t>ヒロキ</t>
    </rPh>
    <rPh sb="44" eb="54">
      <t>キュウシュウダイガクダイガクインコウガクフ</t>
    </rPh>
    <rPh sb="56" eb="58">
      <t>ハシモト</t>
    </rPh>
    <rPh sb="58" eb="60">
      <t>ハルユキ</t>
    </rPh>
    <rPh sb="80" eb="82">
      <t>シロト</t>
    </rPh>
    <rPh sb="82" eb="83">
      <t>セイ</t>
    </rPh>
    <rPh sb="83" eb="85">
      <t>イチロウ</t>
    </rPh>
    <rPh sb="86" eb="88">
      <t>イクタ</t>
    </rPh>
    <rPh sb="88" eb="90">
      <t>コウイチ</t>
    </rPh>
    <rPh sb="104" eb="106">
      <t>エサキ</t>
    </rPh>
    <rPh sb="106" eb="108">
      <t>テツロウ</t>
    </rPh>
    <phoneticPr fontId="1"/>
  </si>
  <si>
    <t>29. 2003年7月豪雨により発生した宇美川流域の洪水氾濫調査 / 堀 貞治 (九州大学工学部)・橋本晴行・朴埼璨 (九州大学大学院工学研究院)・渡辺訓甫 (佐賀大学理工学部)</t>
    <rPh sb="8" eb="9">
      <t>ネン</t>
    </rPh>
    <rPh sb="10" eb="11">
      <t>ガツ</t>
    </rPh>
    <rPh sb="11" eb="13">
      <t>ゴウウ</t>
    </rPh>
    <rPh sb="16" eb="18">
      <t>ハッセイ</t>
    </rPh>
    <rPh sb="20" eb="22">
      <t>ウミ</t>
    </rPh>
    <rPh sb="22" eb="23">
      <t>ガワ</t>
    </rPh>
    <rPh sb="23" eb="25">
      <t>リュウイキ</t>
    </rPh>
    <rPh sb="26" eb="28">
      <t>コウズイ</t>
    </rPh>
    <rPh sb="28" eb="30">
      <t>ハンラン</t>
    </rPh>
    <rPh sb="30" eb="32">
      <t>チョウサ</t>
    </rPh>
    <rPh sb="35" eb="36">
      <t>ホリ</t>
    </rPh>
    <rPh sb="37" eb="39">
      <t>サダハル</t>
    </rPh>
    <rPh sb="41" eb="43">
      <t>キュウシュウ</t>
    </rPh>
    <rPh sb="43" eb="45">
      <t>ダイガク</t>
    </rPh>
    <rPh sb="45" eb="48">
      <t>コウガクブ</t>
    </rPh>
    <rPh sb="74" eb="76">
      <t>ワタナベ</t>
    </rPh>
    <rPh sb="76" eb="77">
      <t>クン</t>
    </rPh>
    <rPh sb="77" eb="78">
      <t>スケ</t>
    </rPh>
    <rPh sb="80" eb="82">
      <t>サガ</t>
    </rPh>
    <rPh sb="82" eb="84">
      <t>ダイガク</t>
    </rPh>
    <rPh sb="84" eb="86">
      <t>リコウ</t>
    </rPh>
    <rPh sb="86" eb="88">
      <t>ガクブ</t>
    </rPh>
    <phoneticPr fontId="1"/>
  </si>
  <si>
    <t>30. 2003年7月豪雨により発生した御笠川流域の洪水氾濫調査 / 加藤修二 (九州大学大学院工学府)・橋本晴行・朴埼璨 (九州大学大学院工学研究院)・池松伸也 (九州大学大学院工学府)</t>
    <rPh sb="8" eb="9">
      <t>ネン</t>
    </rPh>
    <rPh sb="10" eb="11">
      <t>ガツ</t>
    </rPh>
    <rPh sb="11" eb="13">
      <t>ゴウウ</t>
    </rPh>
    <rPh sb="16" eb="18">
      <t>ハッセイ</t>
    </rPh>
    <rPh sb="20" eb="23">
      <t>ミカサガワ</t>
    </rPh>
    <rPh sb="23" eb="25">
      <t>リュウイキ</t>
    </rPh>
    <rPh sb="26" eb="28">
      <t>コウズイ</t>
    </rPh>
    <rPh sb="28" eb="30">
      <t>ハンラン</t>
    </rPh>
    <rPh sb="30" eb="32">
      <t>チョウサ</t>
    </rPh>
    <rPh sb="35" eb="37">
      <t>カトウ</t>
    </rPh>
    <rPh sb="37" eb="39">
      <t>シュウジ</t>
    </rPh>
    <rPh sb="77" eb="79">
      <t>イケマツ</t>
    </rPh>
    <rPh sb="79" eb="81">
      <t>シンヤ</t>
    </rPh>
    <phoneticPr fontId="1"/>
  </si>
  <si>
    <t>31. 2003年九州豪雨による博多駅周辺の洪水災害と土地条件 / 黒木貴一 (福岡教育大学教育学部)・磯 望・後藤健介 (西南学院大学文学部)・張 麻衣子 (福岡教育大学教育学部)</t>
    <rPh sb="8" eb="9">
      <t>ネン</t>
    </rPh>
    <rPh sb="9" eb="11">
      <t>キュウシュウ</t>
    </rPh>
    <rPh sb="11" eb="13">
      <t>ゴウウ</t>
    </rPh>
    <rPh sb="16" eb="19">
      <t>ハカタエキ</t>
    </rPh>
    <rPh sb="19" eb="21">
      <t>シュウヘン</t>
    </rPh>
    <rPh sb="22" eb="24">
      <t>コウズイ</t>
    </rPh>
    <rPh sb="24" eb="26">
      <t>サイガイ</t>
    </rPh>
    <rPh sb="27" eb="29">
      <t>トチ</t>
    </rPh>
    <rPh sb="29" eb="31">
      <t>ジョウケン</t>
    </rPh>
    <rPh sb="34" eb="36">
      <t>クロキ</t>
    </rPh>
    <rPh sb="36" eb="38">
      <t>タカカズ</t>
    </rPh>
    <rPh sb="52" eb="53">
      <t>イソ</t>
    </rPh>
    <rPh sb="54" eb="55">
      <t>ノゾ</t>
    </rPh>
    <rPh sb="56" eb="58">
      <t>ゴトウ</t>
    </rPh>
    <rPh sb="58" eb="60">
      <t>ケンスケ</t>
    </rPh>
    <rPh sb="73" eb="74">
      <t>ハリ</t>
    </rPh>
    <rPh sb="75" eb="78">
      <t>マイコ</t>
    </rPh>
    <phoneticPr fontId="1"/>
  </si>
  <si>
    <t>32. 2003年7月18日から19日にかけて発生した福岡豪雨の特徴と浸水被害 / 山本晴彦 (山口大学農学部)・岩谷 潔 (鳥取大学大学院連合農学研究科)</t>
    <rPh sb="8" eb="9">
      <t>ネン</t>
    </rPh>
    <rPh sb="10" eb="11">
      <t>ガツ</t>
    </rPh>
    <rPh sb="13" eb="14">
      <t>ニチ</t>
    </rPh>
    <rPh sb="18" eb="19">
      <t>ニチ</t>
    </rPh>
    <rPh sb="23" eb="25">
      <t>ハッセイ</t>
    </rPh>
    <rPh sb="27" eb="29">
      <t>フクオカ</t>
    </rPh>
    <rPh sb="29" eb="31">
      <t>ゴウウ</t>
    </rPh>
    <rPh sb="32" eb="34">
      <t>トクチョウ</t>
    </rPh>
    <rPh sb="35" eb="37">
      <t>シンスイ</t>
    </rPh>
    <rPh sb="37" eb="39">
      <t>ヒガイ</t>
    </rPh>
    <rPh sb="42" eb="44">
      <t>ヤマモト</t>
    </rPh>
    <rPh sb="44" eb="46">
      <t>ハルヒコ</t>
    </rPh>
    <rPh sb="48" eb="50">
      <t>ヤマグチ</t>
    </rPh>
    <rPh sb="50" eb="52">
      <t>ダイガク</t>
    </rPh>
    <rPh sb="52" eb="55">
      <t>ノウガクブ</t>
    </rPh>
    <rPh sb="57" eb="59">
      <t>イワヤ</t>
    </rPh>
    <rPh sb="60" eb="61">
      <t>キヨシ</t>
    </rPh>
    <rPh sb="63" eb="65">
      <t>トットリ</t>
    </rPh>
    <rPh sb="65" eb="67">
      <t>ダイガク</t>
    </rPh>
    <rPh sb="67" eb="70">
      <t>ダイガクイン</t>
    </rPh>
    <rPh sb="70" eb="72">
      <t>レンゴウ</t>
    </rPh>
    <rPh sb="72" eb="74">
      <t>ノウガク</t>
    </rPh>
    <rPh sb="74" eb="77">
      <t>ケンキュウカ</t>
    </rPh>
    <phoneticPr fontId="1"/>
  </si>
  <si>
    <t>33. 2003年梅雨期北部九州の豪雨について / 川野哲也・守田 治 (九州大学大学院理学研究院)・市丸裕美子 (九州大学大学院理学府)</t>
    <rPh sb="8" eb="9">
      <t>ネン</t>
    </rPh>
    <rPh sb="9" eb="11">
      <t>ツユ</t>
    </rPh>
    <rPh sb="11" eb="12">
      <t>キ</t>
    </rPh>
    <rPh sb="12" eb="14">
      <t>ホクブ</t>
    </rPh>
    <rPh sb="14" eb="16">
      <t>キュウシュウ</t>
    </rPh>
    <rPh sb="17" eb="19">
      <t>ゴウウ</t>
    </rPh>
    <rPh sb="26" eb="28">
      <t>カワノ</t>
    </rPh>
    <rPh sb="28" eb="30">
      <t>テツヤ</t>
    </rPh>
    <rPh sb="31" eb="33">
      <t>モリタ</t>
    </rPh>
    <rPh sb="34" eb="35">
      <t>オサム</t>
    </rPh>
    <rPh sb="37" eb="39">
      <t>キュウシュウ</t>
    </rPh>
    <rPh sb="39" eb="41">
      <t>ダイガク</t>
    </rPh>
    <rPh sb="41" eb="44">
      <t>ダイガクイン</t>
    </rPh>
    <rPh sb="44" eb="46">
      <t>リガク</t>
    </rPh>
    <rPh sb="46" eb="49">
      <t>ケンキュウイン</t>
    </rPh>
    <rPh sb="51" eb="53">
      <t>イチマル</t>
    </rPh>
    <rPh sb="53" eb="56">
      <t>ユミコ</t>
    </rPh>
    <rPh sb="58" eb="60">
      <t>キュウシュウ</t>
    </rPh>
    <rPh sb="60" eb="62">
      <t>ダイガク</t>
    </rPh>
    <rPh sb="62" eb="64">
      <t>ダイガク</t>
    </rPh>
    <rPh sb="64" eb="65">
      <t>イン</t>
    </rPh>
    <rPh sb="65" eb="67">
      <t>リガク</t>
    </rPh>
    <rPh sb="67" eb="68">
      <t>フ</t>
    </rPh>
    <phoneticPr fontId="1"/>
  </si>
  <si>
    <t>34. 2003年梅雨期南部九州の豪雨について / 守田 治 ・川野哲也 (九州大学大学院理学研究院)・関谷直高 (九州大学理学部)</t>
    <rPh sb="8" eb="9">
      <t>ネン</t>
    </rPh>
    <rPh sb="9" eb="12">
      <t>バイウキ</t>
    </rPh>
    <rPh sb="12" eb="14">
      <t>ナンブ</t>
    </rPh>
    <rPh sb="14" eb="16">
      <t>キュウシュウ</t>
    </rPh>
    <rPh sb="17" eb="19">
      <t>ゴウウ</t>
    </rPh>
    <rPh sb="52" eb="54">
      <t>セキヤ</t>
    </rPh>
    <rPh sb="54" eb="56">
      <t>ナオタカ</t>
    </rPh>
    <rPh sb="58" eb="60">
      <t>キュウシュウ</t>
    </rPh>
    <rPh sb="60" eb="62">
      <t>ダイガク</t>
    </rPh>
    <rPh sb="62" eb="65">
      <t>リガクブ</t>
    </rPh>
    <phoneticPr fontId="1"/>
  </si>
  <si>
    <t>35. 肥薩地方の集中豪雨による農地被害 / 平 瑞樹・肥山浩樹・長 勝史 (鹿児島大学農学部)</t>
    <rPh sb="4" eb="6">
      <t>ヒサツ</t>
    </rPh>
    <rPh sb="6" eb="8">
      <t>チホウ</t>
    </rPh>
    <rPh sb="9" eb="11">
      <t>シュウチュウ</t>
    </rPh>
    <rPh sb="11" eb="13">
      <t>ゴウウ</t>
    </rPh>
    <rPh sb="16" eb="18">
      <t>ノウチ</t>
    </rPh>
    <rPh sb="18" eb="20">
      <t>ヒガイ</t>
    </rPh>
    <rPh sb="23" eb="24">
      <t>タイラ</t>
    </rPh>
    <rPh sb="25" eb="27">
      <t>ミズキ</t>
    </rPh>
    <rPh sb="28" eb="30">
      <t>ヒヤマ</t>
    </rPh>
    <rPh sb="30" eb="32">
      <t>ヒロキ</t>
    </rPh>
    <rPh sb="33" eb="34">
      <t>ナガ</t>
    </rPh>
    <rPh sb="35" eb="37">
      <t>カツシ</t>
    </rPh>
    <rPh sb="39" eb="42">
      <t>カゴシマ</t>
    </rPh>
    <rPh sb="42" eb="44">
      <t>ダイガク</t>
    </rPh>
    <rPh sb="44" eb="47">
      <t>ノウガクブ</t>
    </rPh>
    <phoneticPr fontId="1"/>
  </si>
  <si>
    <t xml:space="preserve">36. 2003年台風14号(MAEMI)による宮古島の気象的特徴と農林災害 / 山本晴彦 (山口大学農学部)・岩谷 潔 (鳥取大学大学院連合農学研究科)  </t>
    <rPh sb="8" eb="9">
      <t>ネン</t>
    </rPh>
    <rPh sb="9" eb="11">
      <t>タイフウ</t>
    </rPh>
    <rPh sb="13" eb="14">
      <t>ゴウ</t>
    </rPh>
    <rPh sb="24" eb="27">
      <t>ミヤコジマ</t>
    </rPh>
    <rPh sb="28" eb="31">
      <t>キショウテキ</t>
    </rPh>
    <rPh sb="31" eb="33">
      <t>トクチョウ</t>
    </rPh>
    <rPh sb="34" eb="36">
      <t>ノウリン</t>
    </rPh>
    <rPh sb="36" eb="38">
      <t>サイガイ</t>
    </rPh>
    <phoneticPr fontId="1"/>
  </si>
  <si>
    <t>37. 2003年9月12日台風14号による韓国南部災害の衛星リモートセンシング調査 / 立入 郁・松本健吾・後藤恵之輔 (長崎大学工学部ヌ)</t>
    <rPh sb="8" eb="9">
      <t>ネン</t>
    </rPh>
    <rPh sb="10" eb="11">
      <t>ガツ</t>
    </rPh>
    <rPh sb="13" eb="14">
      <t>ニチ</t>
    </rPh>
    <rPh sb="14" eb="16">
      <t>タイフウ</t>
    </rPh>
    <rPh sb="18" eb="19">
      <t>ゴウ</t>
    </rPh>
    <rPh sb="22" eb="24">
      <t>カンコク</t>
    </rPh>
    <rPh sb="24" eb="26">
      <t>ナンブ</t>
    </rPh>
    <rPh sb="26" eb="28">
      <t>サイガイ</t>
    </rPh>
    <rPh sb="29" eb="31">
      <t>エイセイ</t>
    </rPh>
    <rPh sb="40" eb="42">
      <t>チョウサ</t>
    </rPh>
    <rPh sb="45" eb="47">
      <t>タチイリ</t>
    </rPh>
    <rPh sb="48" eb="49">
      <t>イク</t>
    </rPh>
    <rPh sb="50" eb="52">
      <t>マツモト</t>
    </rPh>
    <rPh sb="52" eb="54">
      <t>ケンゴ</t>
    </rPh>
    <rPh sb="55" eb="57">
      <t>ゴトウ</t>
    </rPh>
    <rPh sb="57" eb="60">
      <t>ケイノスケ</t>
    </rPh>
    <rPh sb="62" eb="64">
      <t>ナガサキ</t>
    </rPh>
    <rPh sb="64" eb="66">
      <t>ダイガク</t>
    </rPh>
    <rPh sb="66" eb="69">
      <t>コウガクブ</t>
    </rPh>
    <phoneticPr fontId="1"/>
  </si>
  <si>
    <t>目次なし  船型試験資料 抵抗編 No.2</t>
    <rPh sb="0" eb="2">
      <t>モクジ</t>
    </rPh>
    <rPh sb="6" eb="8">
      <t>センケイ</t>
    </rPh>
    <rPh sb="8" eb="10">
      <t>シケン</t>
    </rPh>
    <rPh sb="10" eb="12">
      <t>シリョウ</t>
    </rPh>
    <rPh sb="13" eb="15">
      <t>テイコウ</t>
    </rPh>
    <rPh sb="15" eb="16">
      <t>ヘン</t>
    </rPh>
    <phoneticPr fontId="1"/>
  </si>
  <si>
    <t>1.1 研究の目的</t>
    <rPh sb="4" eb="6">
      <t>ケンキュウ</t>
    </rPh>
    <rPh sb="7" eb="9">
      <t>モクテキ</t>
    </rPh>
    <phoneticPr fontId="1"/>
  </si>
  <si>
    <t>1.4 残された問題</t>
    <rPh sb="4" eb="5">
      <t>ノコ</t>
    </rPh>
    <rPh sb="8" eb="10">
      <t>モンダイ</t>
    </rPh>
    <phoneticPr fontId="1"/>
  </si>
  <si>
    <t>1. 研究成果の概要 / 伊藤学</t>
    <rPh sb="3" eb="5">
      <t>ケンキュウ</t>
    </rPh>
    <rPh sb="5" eb="7">
      <t>セイカ</t>
    </rPh>
    <rPh sb="8" eb="10">
      <t>ガイヨウ</t>
    </rPh>
    <rPh sb="13" eb="15">
      <t>イトウ</t>
    </rPh>
    <rPh sb="15" eb="16">
      <t>マナブ</t>
    </rPh>
    <phoneticPr fontId="1"/>
  </si>
  <si>
    <t>1.2 研究組織</t>
    <rPh sb="4" eb="8">
      <t>ケンキュウソシキ</t>
    </rPh>
    <phoneticPr fontId="1"/>
  </si>
  <si>
    <t>1.3 成果の概要</t>
    <rPh sb="4" eb="6">
      <t>セイカ</t>
    </rPh>
    <rPh sb="7" eb="9">
      <t>ガイヨウ</t>
    </rPh>
    <phoneticPr fontId="1"/>
  </si>
  <si>
    <t>2. 設計風速評価規範の検討 / 岩谷祥美・藤野陽三</t>
    <rPh sb="3" eb="5">
      <t>セッケイ</t>
    </rPh>
    <rPh sb="5" eb="7">
      <t>フウソク</t>
    </rPh>
    <rPh sb="7" eb="9">
      <t>ヒョウカ</t>
    </rPh>
    <rPh sb="9" eb="11">
      <t>キハン</t>
    </rPh>
    <rPh sb="12" eb="14">
      <t>ケントウ</t>
    </rPh>
    <rPh sb="17" eb="19">
      <t>イワタニ</t>
    </rPh>
    <rPh sb="19" eb="20">
      <t>ショウ</t>
    </rPh>
    <rPh sb="20" eb="21">
      <t>ミ</t>
    </rPh>
    <rPh sb="22" eb="24">
      <t>フジノ</t>
    </rPh>
    <rPh sb="24" eb="26">
      <t>ヨウゾウ</t>
    </rPh>
    <phoneticPr fontId="1"/>
  </si>
  <si>
    <t>2.1 風速変動と突風率</t>
    <rPh sb="4" eb="8">
      <t>フウソクヘンドウ</t>
    </rPh>
    <rPh sb="9" eb="12">
      <t>トップウリツ</t>
    </rPh>
    <phoneticPr fontId="1"/>
  </si>
  <si>
    <t>2.2 風速を考慮した風速統計</t>
    <rPh sb="4" eb="6">
      <t>フウソク</t>
    </rPh>
    <rPh sb="7" eb="9">
      <t>コウリョ</t>
    </rPh>
    <rPh sb="11" eb="15">
      <t>フウソクトウケイ</t>
    </rPh>
    <phoneticPr fontId="1"/>
  </si>
  <si>
    <t>2.3 台風時の強風の継続時間</t>
    <rPh sb="4" eb="7">
      <t>タイフウジ</t>
    </rPh>
    <rPh sb="8" eb="10">
      <t>キョウフウ</t>
    </rPh>
    <rPh sb="11" eb="15">
      <t>ケイゾクジカン</t>
    </rPh>
    <phoneticPr fontId="1"/>
  </si>
  <si>
    <t>2.4 長大吊橋の耐風安定性に及ぼす風向変動の一シミュレーション</t>
    <rPh sb="4" eb="5">
      <t>ナガ</t>
    </rPh>
    <rPh sb="5" eb="8">
      <t>オオツリバシ</t>
    </rPh>
    <rPh sb="9" eb="14">
      <t>タイフウアンテイセイ</t>
    </rPh>
    <rPh sb="15" eb="16">
      <t>オヨ</t>
    </rPh>
    <rPh sb="18" eb="22">
      <t>フウコウヘンドウ</t>
    </rPh>
    <rPh sb="23" eb="24">
      <t>イチ</t>
    </rPh>
    <phoneticPr fontId="1"/>
  </si>
  <si>
    <t>3. 風による構造物の振動発生機構 / 中村泰治</t>
    <rPh sb="3" eb="4">
      <t>カゼ</t>
    </rPh>
    <rPh sb="7" eb="10">
      <t>コウゾウブツ</t>
    </rPh>
    <rPh sb="11" eb="15">
      <t>シンドウハッセイ</t>
    </rPh>
    <rPh sb="15" eb="17">
      <t>キコウ</t>
    </rPh>
    <rPh sb="20" eb="22">
      <t>ナカムラ</t>
    </rPh>
    <rPh sb="22" eb="24">
      <t>ヤスハル</t>
    </rPh>
    <phoneticPr fontId="1"/>
  </si>
  <si>
    <t>3.2 円筒状構造物の空力特性</t>
    <rPh sb="4" eb="7">
      <t>エントウジョウ</t>
    </rPh>
    <rPh sb="7" eb="10">
      <t>コウゾウブツ</t>
    </rPh>
    <rPh sb="11" eb="13">
      <t>クウリョク</t>
    </rPh>
    <rPh sb="13" eb="15">
      <t>トクセイ</t>
    </rPh>
    <phoneticPr fontId="1"/>
  </si>
  <si>
    <t>3.3 非流線形物体の時間平均流に及ぼす乱れの影響</t>
    <rPh sb="4" eb="8">
      <t>ヒリュウセンケイ</t>
    </rPh>
    <rPh sb="8" eb="10">
      <t>ブッタイ</t>
    </rPh>
    <rPh sb="11" eb="16">
      <t>ジカンヘイキンリュウ</t>
    </rPh>
    <rPh sb="17" eb="18">
      <t>オヨ</t>
    </rPh>
    <rPh sb="20" eb="21">
      <t>ミダ</t>
    </rPh>
    <rPh sb="23" eb="25">
      <t>エイキョウ</t>
    </rPh>
    <phoneticPr fontId="1"/>
  </si>
  <si>
    <t>3.4 扁平構造断面柱の渦励振</t>
    <rPh sb="4" eb="6">
      <t>ヘンペイ</t>
    </rPh>
    <rPh sb="6" eb="8">
      <t>コウゾウ</t>
    </rPh>
    <rPh sb="8" eb="11">
      <t>ダンメンチュウ</t>
    </rPh>
    <rPh sb="12" eb="13">
      <t>ウズ</t>
    </rPh>
    <rPh sb="13" eb="15">
      <t>レイシン</t>
    </rPh>
    <phoneticPr fontId="1"/>
  </si>
  <si>
    <t>3.5 剥離流フラッタに及ぼす乱れの影響</t>
    <rPh sb="4" eb="6">
      <t>ハクリ</t>
    </rPh>
    <rPh sb="6" eb="7">
      <t>リュウ</t>
    </rPh>
    <rPh sb="12" eb="13">
      <t>オヨ</t>
    </rPh>
    <rPh sb="15" eb="16">
      <t>ミダ</t>
    </rPh>
    <rPh sb="18" eb="20">
      <t>エイキョウ</t>
    </rPh>
    <phoneticPr fontId="1"/>
  </si>
  <si>
    <t>3.6 橋梁のガスト応答</t>
    <rPh sb="4" eb="5">
      <t>ハシ</t>
    </rPh>
    <rPh sb="5" eb="6">
      <t>ハリ</t>
    </rPh>
    <rPh sb="10" eb="12">
      <t>オウトウ</t>
    </rPh>
    <phoneticPr fontId="1"/>
  </si>
  <si>
    <t>4. 風の作用を受ける柔構造物の終局限界状態</t>
    <rPh sb="3" eb="4">
      <t>カゼ</t>
    </rPh>
    <rPh sb="5" eb="7">
      <t>サヨウ</t>
    </rPh>
    <rPh sb="8" eb="9">
      <t>ウ</t>
    </rPh>
    <rPh sb="11" eb="15">
      <t>ジュウコウゾウブツ</t>
    </rPh>
    <rPh sb="16" eb="20">
      <t>シュウキョクゲンカイ</t>
    </rPh>
    <rPh sb="20" eb="22">
      <t>ジョウタイ</t>
    </rPh>
    <phoneticPr fontId="1"/>
  </si>
  <si>
    <t>4.1 長支間橋梁 / 岡内功</t>
    <rPh sb="4" eb="5">
      <t>ナガ</t>
    </rPh>
    <rPh sb="5" eb="6">
      <t>シ</t>
    </rPh>
    <rPh sb="6" eb="7">
      <t>カン</t>
    </rPh>
    <rPh sb="7" eb="8">
      <t>ハシ</t>
    </rPh>
    <rPh sb="8" eb="9">
      <t>ハリ</t>
    </rPh>
    <rPh sb="12" eb="14">
      <t>オカウチ</t>
    </rPh>
    <rPh sb="14" eb="15">
      <t>イサオ</t>
    </rPh>
    <phoneticPr fontId="1"/>
  </si>
  <si>
    <t>4.1.1 終局限界状態とその対策の現状</t>
    <rPh sb="6" eb="8">
      <t>シュウキョク</t>
    </rPh>
    <rPh sb="8" eb="10">
      <t>ゲンカイ</t>
    </rPh>
    <rPh sb="10" eb="12">
      <t>ジョウタイ</t>
    </rPh>
    <rPh sb="15" eb="17">
      <t>タイサク</t>
    </rPh>
    <rPh sb="18" eb="20">
      <t>ゲンジョウ</t>
    </rPh>
    <phoneticPr fontId="1"/>
  </si>
  <si>
    <t>4.1.2 問題点</t>
    <rPh sb="6" eb="9">
      <t>モンダイテン</t>
    </rPh>
    <phoneticPr fontId="1"/>
  </si>
  <si>
    <t>4.1.3 トラス橋の風による振動に関する実験的研究</t>
    <rPh sb="9" eb="10">
      <t>ハシ</t>
    </rPh>
    <rPh sb="11" eb="12">
      <t>カゼ</t>
    </rPh>
    <rPh sb="15" eb="17">
      <t>シンドウ</t>
    </rPh>
    <rPh sb="18" eb="19">
      <t>カン</t>
    </rPh>
    <rPh sb="21" eb="24">
      <t>ジッケンテキ</t>
    </rPh>
    <rPh sb="24" eb="26">
      <t>ケンキュウ</t>
    </rPh>
    <phoneticPr fontId="1"/>
  </si>
  <si>
    <t>4.2 高層建築物 / 秋山宏</t>
    <rPh sb="4" eb="9">
      <t>コウソウケンチクブツ</t>
    </rPh>
    <rPh sb="12" eb="14">
      <t>アキヤマ</t>
    </rPh>
    <rPh sb="14" eb="15">
      <t>ヒロシ</t>
    </rPh>
    <phoneticPr fontId="1"/>
  </si>
  <si>
    <t>4.2.1 序</t>
    <rPh sb="6" eb="7">
      <t>ジョ</t>
    </rPh>
    <phoneticPr fontId="1"/>
  </si>
  <si>
    <t>4.2.2 解析手法</t>
    <rPh sb="6" eb="8">
      <t>カイセキ</t>
    </rPh>
    <rPh sb="8" eb="10">
      <t>シュホウ</t>
    </rPh>
    <phoneticPr fontId="1"/>
  </si>
  <si>
    <t>4.2.3 応答解析結果</t>
    <rPh sb="6" eb="12">
      <t>オウトウカイセキケッカ</t>
    </rPh>
    <phoneticPr fontId="1"/>
  </si>
  <si>
    <t>4.2.4 結語</t>
    <rPh sb="6" eb="8">
      <t>ケツゴ</t>
    </rPh>
    <phoneticPr fontId="1"/>
  </si>
  <si>
    <t>5. 風の作用を受ける柔構造物の使用限界状態</t>
    <rPh sb="3" eb="4">
      <t>カゼ</t>
    </rPh>
    <rPh sb="5" eb="7">
      <t>サヨウ</t>
    </rPh>
    <rPh sb="8" eb="9">
      <t>ウ</t>
    </rPh>
    <rPh sb="11" eb="14">
      <t>ジュウコウゾウ</t>
    </rPh>
    <rPh sb="14" eb="15">
      <t>ブツ</t>
    </rPh>
    <rPh sb="16" eb="20">
      <t>シヨウゲンカイ</t>
    </rPh>
    <rPh sb="20" eb="22">
      <t>ジョウタイ</t>
    </rPh>
    <phoneticPr fontId="1"/>
  </si>
  <si>
    <t>5.1 長支間橋梁 / 小松定夫</t>
    <rPh sb="4" eb="5">
      <t>ナガ</t>
    </rPh>
    <rPh sb="5" eb="6">
      <t>シ</t>
    </rPh>
    <rPh sb="6" eb="7">
      <t>カン</t>
    </rPh>
    <rPh sb="7" eb="8">
      <t>ハシ</t>
    </rPh>
    <rPh sb="8" eb="9">
      <t>ハリ</t>
    </rPh>
    <rPh sb="12" eb="14">
      <t>コマツ</t>
    </rPh>
    <rPh sb="14" eb="16">
      <t>サダオ</t>
    </rPh>
    <phoneticPr fontId="1"/>
  </si>
  <si>
    <t>5.1.1 概説</t>
    <rPh sb="6" eb="8">
      <t>ガイセツ</t>
    </rPh>
    <phoneticPr fontId="1"/>
  </si>
  <si>
    <t>5.1.2 強制振動中の長大斜張橋における鉄道車両の走行安定性</t>
    <rPh sb="6" eb="8">
      <t>キョウセイ</t>
    </rPh>
    <rPh sb="8" eb="11">
      <t>シンドウチュウ</t>
    </rPh>
    <rPh sb="12" eb="13">
      <t>ナガ</t>
    </rPh>
    <rPh sb="13" eb="14">
      <t>ダイ</t>
    </rPh>
    <rPh sb="14" eb="17">
      <t>シャチョウキョウ</t>
    </rPh>
    <rPh sb="21" eb="23">
      <t>テツドウ</t>
    </rPh>
    <rPh sb="23" eb="25">
      <t>シャリョウ</t>
    </rPh>
    <rPh sb="26" eb="28">
      <t>ソウコウ</t>
    </rPh>
    <rPh sb="28" eb="30">
      <t>アンテイ</t>
    </rPh>
    <rPh sb="30" eb="31">
      <t>セイ</t>
    </rPh>
    <phoneticPr fontId="1"/>
  </si>
  <si>
    <t>5.1.3 長大道路橋の限定振動の許容振幅</t>
    <rPh sb="6" eb="7">
      <t>ナガ</t>
    </rPh>
    <rPh sb="7" eb="8">
      <t>ダイ</t>
    </rPh>
    <rPh sb="8" eb="11">
      <t>ドウロキョウ</t>
    </rPh>
    <rPh sb="12" eb="14">
      <t>ゲンテイ</t>
    </rPh>
    <rPh sb="14" eb="16">
      <t>シンドウ</t>
    </rPh>
    <rPh sb="17" eb="19">
      <t>キョヨウ</t>
    </rPh>
    <rPh sb="19" eb="21">
      <t>シンプク</t>
    </rPh>
    <phoneticPr fontId="1"/>
  </si>
  <si>
    <t>5.1.4 結語</t>
    <rPh sb="6" eb="8">
      <t>ケツゴ</t>
    </rPh>
    <phoneticPr fontId="1"/>
  </si>
  <si>
    <t>5.2 高層建築物 / 大熊武司・赤木久真</t>
    <rPh sb="4" eb="9">
      <t>コウソウケンチクブツ</t>
    </rPh>
    <rPh sb="12" eb="14">
      <t>オオクマ</t>
    </rPh>
    <rPh sb="14" eb="16">
      <t>タケシ</t>
    </rPh>
    <rPh sb="17" eb="19">
      <t>アカギ</t>
    </rPh>
    <rPh sb="19" eb="20">
      <t>ヒサ</t>
    </rPh>
    <rPh sb="20" eb="21">
      <t>シン</t>
    </rPh>
    <phoneticPr fontId="1"/>
  </si>
  <si>
    <t>5.2.1 序</t>
    <rPh sb="6" eb="7">
      <t>ジョ</t>
    </rPh>
    <phoneticPr fontId="1"/>
  </si>
  <si>
    <t>5.2.2 振動感覚</t>
    <rPh sb="6" eb="8">
      <t>シンドウ</t>
    </rPh>
    <rPh sb="8" eb="10">
      <t>カンカク</t>
    </rPh>
    <phoneticPr fontId="1"/>
  </si>
  <si>
    <t>5.2.3 振動の怒限度</t>
    <rPh sb="6" eb="8">
      <t>シンドウ</t>
    </rPh>
    <rPh sb="9" eb="10">
      <t>オコ</t>
    </rPh>
    <rPh sb="10" eb="12">
      <t>ゲンド</t>
    </rPh>
    <phoneticPr fontId="1"/>
  </si>
  <si>
    <t>5.2.4 応答加速度の性状</t>
    <rPh sb="6" eb="8">
      <t>オウトウ</t>
    </rPh>
    <rPh sb="8" eb="11">
      <t>カソクド</t>
    </rPh>
    <rPh sb="12" eb="14">
      <t>セイジョウ</t>
    </rPh>
    <phoneticPr fontId="1"/>
  </si>
  <si>
    <t>5.2.5 応答加速度の予測</t>
    <rPh sb="6" eb="8">
      <t>オウトウ</t>
    </rPh>
    <rPh sb="8" eb="11">
      <t>カソクド</t>
    </rPh>
    <rPh sb="12" eb="14">
      <t>ヨソク</t>
    </rPh>
    <phoneticPr fontId="1"/>
  </si>
  <si>
    <t>5.2.6 むすび</t>
    <phoneticPr fontId="1"/>
  </si>
  <si>
    <t>6. 安全性・使用性照査のための設計規範の検討 / 伊藤学</t>
    <rPh sb="3" eb="6">
      <t>アンゼンセイ</t>
    </rPh>
    <rPh sb="7" eb="9">
      <t>シヨウ</t>
    </rPh>
    <rPh sb="9" eb="10">
      <t>セイ</t>
    </rPh>
    <rPh sb="10" eb="12">
      <t>ショウサ</t>
    </rPh>
    <rPh sb="16" eb="20">
      <t>セッケイキハン</t>
    </rPh>
    <rPh sb="21" eb="23">
      <t>ケントウ</t>
    </rPh>
    <rPh sb="26" eb="28">
      <t>イトウ</t>
    </rPh>
    <rPh sb="28" eb="29">
      <t>マナブ</t>
    </rPh>
    <phoneticPr fontId="1"/>
  </si>
  <si>
    <t>6.1 設計規範の目標</t>
    <rPh sb="4" eb="6">
      <t>セッケイ</t>
    </rPh>
    <rPh sb="6" eb="8">
      <t>キハン</t>
    </rPh>
    <rPh sb="9" eb="11">
      <t>モクヒョウ</t>
    </rPh>
    <phoneticPr fontId="1"/>
  </si>
  <si>
    <t>6.2 現行の耐風設計規範に対する考察</t>
    <rPh sb="4" eb="6">
      <t>ゲンコウ</t>
    </rPh>
    <rPh sb="7" eb="9">
      <t>タイフウ</t>
    </rPh>
    <rPh sb="9" eb="11">
      <t>セッケイ</t>
    </rPh>
    <rPh sb="11" eb="13">
      <t>キハン</t>
    </rPh>
    <rPh sb="14" eb="15">
      <t>タイ</t>
    </rPh>
    <rPh sb="17" eb="19">
      <t>コウサツ</t>
    </rPh>
    <phoneticPr fontId="1"/>
  </si>
  <si>
    <t>6.3 設計規範の策定と今後の課題</t>
    <rPh sb="4" eb="6">
      <t>セッケイ</t>
    </rPh>
    <rPh sb="6" eb="8">
      <t>キハン</t>
    </rPh>
    <rPh sb="9" eb="11">
      <t>サクテイ</t>
    </rPh>
    <rPh sb="12" eb="14">
      <t>コンゴ</t>
    </rPh>
    <rPh sb="15" eb="17">
      <t>カダイ</t>
    </rPh>
    <phoneticPr fontId="1"/>
  </si>
  <si>
    <t>[1] 1992年12月12日, Flores島地震津波の概要 (都司嘉宣/Y. Tsuji)</t>
    <phoneticPr fontId="1"/>
  </si>
  <si>
    <t>Outline of the 1992 Flores Earthquake-Tsunami</t>
    <phoneticPr fontId="1"/>
  </si>
  <si>
    <t>[2] 調査日程と調査項目 (都司嘉宣/Y. Tsuji)</t>
    <phoneticPr fontId="1"/>
  </si>
  <si>
    <t>Schedule of the survey team</t>
    <phoneticPr fontId="1"/>
  </si>
  <si>
    <t>[3] 地震発生機構 (武尾実・井出哲 /M. Takeo, S. Ide)</t>
    <rPh sb="12" eb="13">
      <t>タケ</t>
    </rPh>
    <rPh sb="13" eb="14">
      <t>オ</t>
    </rPh>
    <phoneticPr fontId="1"/>
  </si>
  <si>
    <t>Fault mechanism of the 1992 Flores Earthquake</t>
    <phoneticPr fontId="1"/>
  </si>
  <si>
    <t>[4] 構造物・ライフライン施設の被害 (渋谷純一・伯野元彦/J. Shibuya, M. Hakuno)</t>
    <phoneticPr fontId="1"/>
  </si>
  <si>
    <t>Damages of buildings and life lines due to the earthquake</t>
    <phoneticPr fontId="1"/>
  </si>
  <si>
    <t>[5] 津波の数値計算 (今村文彦/F.Imamura)</t>
    <phoneticPr fontId="1"/>
  </si>
  <si>
    <t>Numerical calculation of the tsunami</t>
    <phoneticPr fontId="1"/>
  </si>
  <si>
    <t>[6] 津波による被害 (都司嘉宣・松富英夫/Y. Tsuji, H. Matsutomi)</t>
    <phoneticPr fontId="1"/>
  </si>
  <si>
    <t>Damages due to the tsunami</t>
    <phoneticPr fontId="1"/>
  </si>
  <si>
    <t>[7] 被災者の証言から (河田恵昭/Y. Kawada)</t>
    <phoneticPr fontId="1"/>
  </si>
  <si>
    <t>Survey of eye witnesses</t>
    <phoneticPr fontId="1"/>
  </si>
  <si>
    <t>[8] 緊急災害調査団の団長マニュアル (都司嘉宣/Y. Tsuji)</t>
    <phoneticPr fontId="1"/>
  </si>
  <si>
    <t>What a survey leader ought to know</t>
    <phoneticPr fontId="1"/>
  </si>
  <si>
    <t>[付録 1] インタビュー回答用紙の例</t>
    <phoneticPr fontId="1"/>
  </si>
  <si>
    <t>[付録 2] 改正Mercalli震度のインドネシア語訳文</t>
    <phoneticPr fontId="1"/>
  </si>
  <si>
    <t>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</si>
</sst>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u/>
      <sz val="11"/>
      <color theme="4"/>
      <name val="ＭＳ Ｐ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7">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Fill="1">
      <alignment vertical="center"/>
    </xf>
    <xf numFmtId="0" fontId="0" fillId="0" borderId="0" xfId="0" applyAlignment="1">
      <alignment horizontal="left" vertical="center" wrapText="1"/>
    </xf>
    <xf numFmtId="0" fontId="0" fillId="0" borderId="1" xfId="0" applyFill="1" applyBorder="1">
      <alignment vertical="center"/>
    </xf>
    <xf numFmtId="0" fontId="0" fillId="0" borderId="1" xfId="0"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quotePrefix="1" applyFill="1" applyBorder="1" applyAlignment="1">
      <alignment horizontal="lef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left" vertical="center" wrapText="1"/>
    </xf>
    <xf numFmtId="0" fontId="4" fillId="0" borderId="1" xfId="1" applyBorder="1">
      <alignment vertical="center"/>
    </xf>
    <xf numFmtId="0" fontId="0" fillId="0" borderId="1" xfId="0" applyBorder="1" applyAlignment="1">
      <alignment horizontal="left" vertical="center"/>
    </xf>
    <xf numFmtId="0" fontId="0" fillId="0" borderId="1" xfId="0" quotePrefix="1" applyBorder="1" applyAlignment="1">
      <alignment horizontal="left" vertical="center" wrapText="1"/>
    </xf>
    <xf numFmtId="0" fontId="5" fillId="0" borderId="0" xfId="0" applyFont="1" applyFill="1" applyBorder="1" applyAlignment="1">
      <alignment vertical="center" wrapText="1"/>
    </xf>
    <xf numFmtId="0" fontId="5" fillId="0" borderId="15" xfId="0" applyFont="1" applyFill="1" applyBorder="1" applyAlignment="1">
      <alignment horizontal="right" vertical="center"/>
    </xf>
    <xf numFmtId="0" fontId="5" fillId="0" borderId="11" xfId="0" applyFont="1" applyFill="1" applyBorder="1" applyAlignment="1">
      <alignment horizontal="left" vertical="center"/>
    </xf>
    <xf numFmtId="0" fontId="5" fillId="0" borderId="12" xfId="0" applyFont="1" applyFill="1" applyBorder="1" applyAlignment="1">
      <alignment vertical="center" wrapText="1"/>
    </xf>
    <xf numFmtId="0" fontId="5" fillId="0" borderId="13"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lignment vertical="center"/>
    </xf>
    <xf numFmtId="0" fontId="5" fillId="0" borderId="14"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vertical="center" wrapText="1"/>
    </xf>
    <xf numFmtId="0" fontId="5" fillId="0" borderId="18"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2" xfId="0" applyFont="1" applyFill="1" applyBorder="1" applyAlignment="1">
      <alignment horizontal="left" vertical="center"/>
    </xf>
    <xf numFmtId="0" fontId="5" fillId="0" borderId="3" xfId="0" applyFont="1" applyFill="1" applyBorder="1" applyAlignment="1">
      <alignment vertical="center" wrapText="1"/>
    </xf>
    <xf numFmtId="0" fontId="5" fillId="0" borderId="4" xfId="0" applyFont="1" applyFill="1" applyBorder="1" applyAlignment="1">
      <alignment horizontal="right" vertical="center"/>
    </xf>
    <xf numFmtId="56" fontId="5" fillId="0" borderId="0" xfId="0" applyNumberFormat="1" applyFont="1" applyFill="1" applyBorder="1" applyAlignment="1">
      <alignment vertical="center" wrapText="1"/>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vertical="center" wrapText="1"/>
    </xf>
    <xf numFmtId="49" fontId="5" fillId="0" borderId="14" xfId="0" applyNumberFormat="1" applyFont="1" applyFill="1" applyBorder="1" applyAlignment="1">
      <alignment horizontal="left" vertical="center"/>
    </xf>
    <xf numFmtId="49" fontId="5" fillId="0" borderId="0" xfId="0" applyNumberFormat="1" applyFont="1" applyFill="1" applyBorder="1" applyAlignment="1">
      <alignment vertical="center" wrapText="1"/>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vertical="center" wrapText="1"/>
    </xf>
    <xf numFmtId="49" fontId="5" fillId="0" borderId="0" xfId="0" applyNumberFormat="1" applyFont="1" applyFill="1" applyAlignment="1">
      <alignment horizontal="left" vertical="center"/>
    </xf>
    <xf numFmtId="0" fontId="5" fillId="0" borderId="0" xfId="0" applyFont="1" applyFill="1" applyAlignment="1">
      <alignment vertical="center" wrapText="1"/>
    </xf>
    <xf numFmtId="49" fontId="5" fillId="0" borderId="0" xfId="0" applyNumberFormat="1" applyFont="1" applyFill="1" applyAlignment="1">
      <alignment vertical="center" wrapText="1"/>
    </xf>
    <xf numFmtId="0" fontId="5" fillId="0" borderId="0" xfId="0" applyFont="1" applyFill="1" applyAlignment="1">
      <alignment horizontal="right" vertical="center"/>
    </xf>
    <xf numFmtId="49" fontId="5" fillId="0" borderId="0" xfId="0" applyNumberFormat="1" applyFont="1" applyFill="1" applyAlignment="1">
      <alignment horizontal="right" vertical="center"/>
    </xf>
    <xf numFmtId="49" fontId="5" fillId="0" borderId="13" xfId="0" applyNumberFormat="1" applyFont="1" applyFill="1" applyBorder="1" applyAlignment="1">
      <alignment horizontal="right"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0" fontId="5" fillId="0" borderId="0" xfId="0" applyFont="1" applyFill="1" applyAlignment="1">
      <alignment horizontal="left" vertical="center"/>
    </xf>
    <xf numFmtId="49" fontId="5" fillId="0" borderId="18" xfId="0" applyNumberFormat="1" applyFont="1" applyFill="1" applyBorder="1" applyAlignment="1">
      <alignment horizontal="right" vertical="center"/>
    </xf>
    <xf numFmtId="49" fontId="5" fillId="0" borderId="15" xfId="0" applyNumberFormat="1" applyFont="1" applyFill="1" applyBorder="1" applyAlignment="1">
      <alignment horizontal="right" vertical="center"/>
    </xf>
    <xf numFmtId="49" fontId="5" fillId="0" borderId="12" xfId="0" applyNumberFormat="1" applyFont="1" applyFill="1" applyBorder="1" applyAlignment="1">
      <alignment horizontal="left" vertical="center"/>
    </xf>
    <xf numFmtId="49" fontId="5" fillId="0" borderId="12" xfId="0" applyNumberFormat="1" applyFont="1" applyFill="1" applyBorder="1" applyAlignment="1">
      <alignment horizontal="right" vertical="center"/>
    </xf>
    <xf numFmtId="0" fontId="5" fillId="0" borderId="13" xfId="0" applyFont="1" applyFill="1" applyBorder="1" applyAlignment="1">
      <alignment horizontal="right" vertical="center" wrapText="1"/>
    </xf>
    <xf numFmtId="0" fontId="5" fillId="0" borderId="15" xfId="0" applyFont="1" applyFill="1" applyBorder="1" applyAlignment="1">
      <alignment horizontal="right" vertical="center" wrapText="1"/>
    </xf>
    <xf numFmtId="14" fontId="5" fillId="0" borderId="0" xfId="0" applyNumberFormat="1" applyFont="1" applyFill="1" applyBorder="1" applyAlignment="1">
      <alignment vertical="center" wrapText="1"/>
    </xf>
    <xf numFmtId="0" fontId="5" fillId="0" borderId="18" xfId="0" applyFont="1" applyFill="1" applyBorder="1" applyAlignment="1">
      <alignment horizontal="right" vertical="center" wrapText="1"/>
    </xf>
    <xf numFmtId="0" fontId="5" fillId="0" borderId="12" xfId="0" applyFont="1" applyFill="1" applyBorder="1" applyAlignment="1">
      <alignment horizontal="left" vertical="center"/>
    </xf>
    <xf numFmtId="0" fontId="5" fillId="0" borderId="12" xfId="0" applyFont="1" applyFill="1" applyBorder="1" applyAlignment="1">
      <alignment horizontal="right" vertical="center" wrapText="1"/>
    </xf>
    <xf numFmtId="0" fontId="5" fillId="0" borderId="5"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wrapText="1"/>
    </xf>
    <xf numFmtId="0" fontId="6" fillId="0" borderId="8" xfId="0" applyFont="1" applyFill="1" applyBorder="1" applyAlignment="1">
      <alignment horizontal="left" vertical="center"/>
    </xf>
    <xf numFmtId="0" fontId="6" fillId="0" borderId="9" xfId="0" applyFont="1" applyFill="1" applyBorder="1" applyAlignment="1">
      <alignment vertical="center" wrapText="1"/>
    </xf>
    <xf numFmtId="0" fontId="6" fillId="0" borderId="6" xfId="0" applyFont="1" applyFill="1" applyBorder="1" applyAlignment="1">
      <alignment horizontal="left" vertical="center"/>
    </xf>
    <xf numFmtId="0" fontId="6" fillId="0" borderId="0" xfId="0" applyFont="1" applyFill="1" applyAlignment="1">
      <alignment vertical="center" wrapText="1"/>
    </xf>
    <xf numFmtId="0" fontId="6" fillId="0" borderId="10"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11" xfId="0" applyNumberFormat="1" applyFont="1" applyFill="1" applyBorder="1" applyAlignment="1">
      <alignment horizontal="left" vertical="center"/>
    </xf>
    <xf numFmtId="0" fontId="7" fillId="0" borderId="11" xfId="1" applyFont="1" applyFill="1" applyBorder="1" applyAlignment="1">
      <alignment horizontal="left" vertical="center"/>
    </xf>
  </cellXfs>
  <cellStyles count="3">
    <cellStyle name="Hyperlink" xfId="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aken.nii.ac.jp/ja/grant/KAKENHI-PROJECT-56020005/" TargetMode="External"/><Relationship Id="rId2" Type="http://schemas.openxmlformats.org/officeDocument/2006/relationships/hyperlink" Target="https://kaken.nii.ac.jp/ja/grant/KAKENHI-PROJECT-03306020/" TargetMode="External"/><Relationship Id="rId1" Type="http://schemas.openxmlformats.org/officeDocument/2006/relationships/hyperlink" Target="https://kaken.nii.ac.jp/ja/grant/KAKENHI-PROJECT-0430602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workbookViewId="0">
      <selection activeCell="B9" sqref="B9"/>
    </sheetView>
  </sheetViews>
  <sheetFormatPr defaultRowHeight="13.5" x14ac:dyDescent="0.15"/>
  <cols>
    <col min="1" max="1" width="5" customWidth="1"/>
    <col min="2" max="2" width="63.875" style="2" customWidth="1"/>
    <col min="3" max="3" width="21.375" style="2" customWidth="1"/>
    <col min="4" max="4" width="9.5" style="4" customWidth="1"/>
    <col min="5" max="5" width="11.5" style="1" customWidth="1"/>
    <col min="6" max="8" width="1.125" hidden="1" customWidth="1"/>
    <col min="9" max="9" width="20.25" style="2" hidden="1" customWidth="1"/>
    <col min="10" max="10" width="47.25" style="2" customWidth="1"/>
    <col min="11" max="11" width="11.125" style="4" customWidth="1"/>
    <col min="12" max="12" width="9.25" style="4" customWidth="1"/>
    <col min="13" max="13" width="73.125" customWidth="1"/>
  </cols>
  <sheetData>
    <row r="1" spans="1:13" x14ac:dyDescent="0.15">
      <c r="J1" s="72" t="s">
        <v>7</v>
      </c>
      <c r="K1" s="73"/>
      <c r="L1" s="73"/>
      <c r="M1" s="74"/>
    </row>
    <row r="2" spans="1:13" ht="42.75" x14ac:dyDescent="0.15">
      <c r="A2" s="68" t="s">
        <v>8</v>
      </c>
      <c r="B2" s="69" t="s">
        <v>0</v>
      </c>
      <c r="C2" s="69" t="s">
        <v>68</v>
      </c>
      <c r="D2" s="70" t="s">
        <v>1</v>
      </c>
      <c r="E2" s="68" t="s">
        <v>2</v>
      </c>
      <c r="F2" s="71" t="s">
        <v>3</v>
      </c>
      <c r="G2" s="68" t="s">
        <v>4</v>
      </c>
      <c r="H2" s="68" t="s">
        <v>5</v>
      </c>
      <c r="I2" s="69" t="s">
        <v>6</v>
      </c>
      <c r="J2" s="69" t="s">
        <v>9</v>
      </c>
      <c r="K2" s="70" t="s">
        <v>10</v>
      </c>
      <c r="L2" s="70" t="s">
        <v>11</v>
      </c>
      <c r="M2" s="68" t="s">
        <v>12</v>
      </c>
    </row>
    <row r="3" spans="1:13" s="3" customFormat="1" ht="27" x14ac:dyDescent="0.15">
      <c r="A3" s="76">
        <f>HYPERLINK("#目次!A2",1)</f>
        <v>1</v>
      </c>
      <c r="B3" s="6" t="s">
        <v>13</v>
      </c>
      <c r="C3" s="6" t="s">
        <v>84</v>
      </c>
      <c r="D3" s="8"/>
      <c r="E3" s="7" t="s">
        <v>14</v>
      </c>
      <c r="F3" s="5"/>
      <c r="G3" s="5"/>
      <c r="H3" s="5"/>
      <c r="I3" s="6"/>
      <c r="J3" s="6"/>
      <c r="K3" s="8"/>
      <c r="L3" s="8"/>
      <c r="M3" s="5"/>
    </row>
    <row r="4" spans="1:13" s="3" customFormat="1" ht="27" x14ac:dyDescent="0.15">
      <c r="A4" s="76">
        <f>HYPERLINK("#目次!A9",2)</f>
        <v>2</v>
      </c>
      <c r="B4" s="6" t="s">
        <v>15</v>
      </c>
      <c r="C4" s="6" t="s">
        <v>77</v>
      </c>
      <c r="D4" s="8"/>
      <c r="E4" s="7">
        <v>1978.06</v>
      </c>
      <c r="F4" s="5"/>
      <c r="G4" s="5"/>
      <c r="H4" s="5"/>
      <c r="I4" s="6"/>
      <c r="J4" s="6"/>
      <c r="K4" s="8"/>
      <c r="L4" s="8"/>
      <c r="M4" s="5"/>
    </row>
    <row r="5" spans="1:13" s="3" customFormat="1" ht="27" x14ac:dyDescent="0.15">
      <c r="A5" s="76">
        <f>HYPERLINK("#目次!A36",3)</f>
        <v>3</v>
      </c>
      <c r="B5" s="6" t="s">
        <v>16</v>
      </c>
      <c r="C5" s="6" t="s">
        <v>77</v>
      </c>
      <c r="D5" s="8"/>
      <c r="E5" s="7">
        <v>1976.04</v>
      </c>
      <c r="F5" s="5"/>
      <c r="G5" s="5"/>
      <c r="H5" s="5"/>
      <c r="I5" s="6"/>
      <c r="J5" s="6"/>
      <c r="K5" s="8"/>
      <c r="L5" s="8"/>
      <c r="M5" s="5"/>
    </row>
    <row r="6" spans="1:13" s="3" customFormat="1" ht="27" x14ac:dyDescent="0.15">
      <c r="A6" s="76">
        <f>HYPERLINK("#目次!A58",4)</f>
        <v>4</v>
      </c>
      <c r="B6" s="6" t="s">
        <v>17</v>
      </c>
      <c r="C6" s="6" t="s">
        <v>77</v>
      </c>
      <c r="D6" s="8"/>
      <c r="E6" s="7">
        <v>1975.04</v>
      </c>
      <c r="F6" s="5"/>
      <c r="G6" s="5"/>
      <c r="H6" s="5"/>
      <c r="I6" s="6"/>
      <c r="J6" s="6"/>
      <c r="K6" s="8"/>
      <c r="L6" s="8"/>
      <c r="M6" s="5"/>
    </row>
    <row r="7" spans="1:13" s="3" customFormat="1" x14ac:dyDescent="0.15">
      <c r="A7" s="76">
        <f>HYPERLINK("#目次!A88",5)</f>
        <v>5</v>
      </c>
      <c r="B7" s="6" t="s">
        <v>18</v>
      </c>
      <c r="C7" s="6" t="s">
        <v>83</v>
      </c>
      <c r="D7" s="8"/>
      <c r="E7" s="7">
        <v>1981.11</v>
      </c>
      <c r="F7" s="5"/>
      <c r="G7" s="5"/>
      <c r="H7" s="5"/>
      <c r="I7" s="6"/>
      <c r="J7" s="6"/>
      <c r="K7" s="8"/>
      <c r="L7" s="8"/>
      <c r="M7" s="5"/>
    </row>
    <row r="8" spans="1:13" s="3" customFormat="1" x14ac:dyDescent="0.15">
      <c r="A8" s="76">
        <f>HYPERLINK("#目次!A122",6)</f>
        <v>6</v>
      </c>
      <c r="B8" s="6" t="s">
        <v>19</v>
      </c>
      <c r="C8" s="6" t="s">
        <v>78</v>
      </c>
      <c r="D8" s="8"/>
      <c r="E8" s="7">
        <v>1975.04</v>
      </c>
      <c r="F8" s="5"/>
      <c r="G8" s="5"/>
      <c r="H8" s="5"/>
      <c r="I8" s="6"/>
      <c r="J8" s="6"/>
      <c r="K8" s="8"/>
      <c r="L8" s="8"/>
      <c r="M8" s="5"/>
    </row>
    <row r="9" spans="1:13" s="3" customFormat="1" x14ac:dyDescent="0.15">
      <c r="A9" s="76">
        <f>HYPERLINK("#目次!A140",7)</f>
        <v>7</v>
      </c>
      <c r="B9" s="6" t="s">
        <v>20</v>
      </c>
      <c r="C9" s="6" t="s">
        <v>78</v>
      </c>
      <c r="D9" s="8"/>
      <c r="E9" s="7">
        <v>1974.04</v>
      </c>
      <c r="F9" s="5"/>
      <c r="G9" s="5"/>
      <c r="H9" s="5"/>
      <c r="I9" s="6"/>
      <c r="J9" s="6"/>
      <c r="K9" s="8"/>
      <c r="L9" s="8"/>
      <c r="M9" s="5"/>
    </row>
    <row r="10" spans="1:13" s="3" customFormat="1" ht="27" x14ac:dyDescent="0.15">
      <c r="A10" s="76">
        <f>HYPERLINK("#目次!A145",8)</f>
        <v>8</v>
      </c>
      <c r="B10" s="6" t="s">
        <v>21</v>
      </c>
      <c r="C10" s="6" t="s">
        <v>78</v>
      </c>
      <c r="D10" s="8">
        <v>25</v>
      </c>
      <c r="E10" s="7">
        <v>1968.03</v>
      </c>
      <c r="F10" s="5"/>
      <c r="G10" s="5"/>
      <c r="H10" s="5"/>
      <c r="I10" s="6"/>
      <c r="J10" s="6"/>
      <c r="K10" s="8"/>
      <c r="L10" s="8"/>
      <c r="M10" s="5"/>
    </row>
    <row r="11" spans="1:13" s="3" customFormat="1" ht="27" x14ac:dyDescent="0.15">
      <c r="A11" s="76">
        <f>HYPERLINK("#目次!A159",9)</f>
        <v>9</v>
      </c>
      <c r="B11" s="6" t="s">
        <v>22</v>
      </c>
      <c r="C11" s="6" t="s">
        <v>84</v>
      </c>
      <c r="D11" s="8"/>
      <c r="E11" s="9" t="s">
        <v>23</v>
      </c>
      <c r="F11" s="5"/>
      <c r="G11" s="5"/>
      <c r="H11" s="5"/>
      <c r="I11" s="6"/>
      <c r="J11" s="6"/>
      <c r="K11" s="8"/>
      <c r="L11" s="8"/>
      <c r="M11" s="5"/>
    </row>
    <row r="12" spans="1:13" s="3" customFormat="1" ht="27" x14ac:dyDescent="0.15">
      <c r="A12" s="76">
        <f>HYPERLINK("#目次!A176",10)</f>
        <v>10</v>
      </c>
      <c r="B12" s="6" t="s">
        <v>24</v>
      </c>
      <c r="C12" s="6" t="s">
        <v>84</v>
      </c>
      <c r="D12" s="8"/>
      <c r="E12" s="7">
        <v>1976.03</v>
      </c>
      <c r="F12" s="5"/>
      <c r="G12" s="5"/>
      <c r="H12" s="5"/>
      <c r="I12" s="6"/>
      <c r="J12" s="6"/>
      <c r="K12" s="8"/>
      <c r="L12" s="8"/>
      <c r="M12" s="5"/>
    </row>
    <row r="13" spans="1:13" s="3" customFormat="1" ht="27" x14ac:dyDescent="0.15">
      <c r="A13" s="76">
        <f>HYPERLINK("#目次!A186",11)</f>
        <v>11</v>
      </c>
      <c r="B13" s="6" t="s">
        <v>25</v>
      </c>
      <c r="C13" s="6" t="s">
        <v>79</v>
      </c>
      <c r="D13" s="8"/>
      <c r="E13" s="7">
        <v>1992.03</v>
      </c>
      <c r="F13" s="5"/>
      <c r="G13" s="5"/>
      <c r="H13" s="5"/>
      <c r="I13" s="6"/>
      <c r="J13" s="6"/>
      <c r="K13" s="8"/>
      <c r="L13" s="8"/>
      <c r="M13" s="5"/>
    </row>
    <row r="14" spans="1:13" s="3" customFormat="1" ht="27" x14ac:dyDescent="0.15">
      <c r="A14" s="76">
        <f>HYPERLINK("#目次!A255",12)</f>
        <v>12</v>
      </c>
      <c r="B14" s="6" t="s">
        <v>26</v>
      </c>
      <c r="C14" s="6" t="s">
        <v>79</v>
      </c>
      <c r="D14" s="8"/>
      <c r="E14" s="7">
        <v>1992.03</v>
      </c>
      <c r="F14" s="5"/>
      <c r="G14" s="5"/>
      <c r="H14" s="5"/>
      <c r="I14" s="6"/>
      <c r="J14" s="6"/>
      <c r="K14" s="8"/>
      <c r="L14" s="8"/>
      <c r="M14" s="5"/>
    </row>
    <row r="15" spans="1:13" s="3" customFormat="1" ht="27" x14ac:dyDescent="0.15">
      <c r="A15" s="76">
        <f>HYPERLINK("#目次!A276",13)</f>
        <v>13</v>
      </c>
      <c r="B15" s="6" t="s">
        <v>27</v>
      </c>
      <c r="C15" s="6" t="s">
        <v>81</v>
      </c>
      <c r="D15" s="8"/>
      <c r="E15" s="7">
        <v>1990.03</v>
      </c>
      <c r="F15" s="5"/>
      <c r="G15" s="5"/>
      <c r="H15" s="5"/>
      <c r="I15" s="6"/>
      <c r="J15" s="6"/>
      <c r="K15" s="8"/>
      <c r="L15" s="8"/>
      <c r="M15" s="5"/>
    </row>
    <row r="16" spans="1:13" s="3" customFormat="1" x14ac:dyDescent="0.15">
      <c r="A16" s="76">
        <f>HYPERLINK("#目次!A295",14)</f>
        <v>14</v>
      </c>
      <c r="B16" s="6" t="s">
        <v>28</v>
      </c>
      <c r="C16" s="6" t="s">
        <v>82</v>
      </c>
      <c r="D16" s="8"/>
      <c r="E16" s="7">
        <v>1988.03</v>
      </c>
      <c r="F16" s="5"/>
      <c r="G16" s="5"/>
      <c r="H16" s="5"/>
      <c r="I16" s="6"/>
      <c r="J16" s="6"/>
      <c r="K16" s="8"/>
      <c r="L16" s="8"/>
      <c r="M16" s="5"/>
    </row>
    <row r="17" spans="1:13" s="3" customFormat="1" ht="27" x14ac:dyDescent="0.15">
      <c r="A17" s="76">
        <f>HYPERLINK("#目次!A312",15)</f>
        <v>15</v>
      </c>
      <c r="B17" s="6" t="s">
        <v>29</v>
      </c>
      <c r="C17" s="6" t="s">
        <v>80</v>
      </c>
      <c r="D17" s="8"/>
      <c r="E17" s="7">
        <v>1977.04</v>
      </c>
      <c r="F17" s="5"/>
      <c r="G17" s="5"/>
      <c r="H17" s="5"/>
      <c r="I17" s="6"/>
      <c r="J17" s="6"/>
      <c r="K17" s="8"/>
      <c r="L17" s="8"/>
      <c r="M17" s="5"/>
    </row>
    <row r="18" spans="1:13" s="3" customFormat="1" ht="27" x14ac:dyDescent="0.15">
      <c r="A18" s="76">
        <f>HYPERLINK("#目次!A333",16)</f>
        <v>16</v>
      </c>
      <c r="B18" s="6" t="s">
        <v>30</v>
      </c>
      <c r="C18" s="6" t="s">
        <v>89</v>
      </c>
      <c r="D18" s="8"/>
      <c r="E18" s="7">
        <v>1977.06</v>
      </c>
      <c r="F18" s="5"/>
      <c r="G18" s="5"/>
      <c r="H18" s="5"/>
      <c r="I18" s="6"/>
      <c r="J18" s="6"/>
      <c r="K18" s="8"/>
      <c r="L18" s="8"/>
      <c r="M18" s="5"/>
    </row>
    <row r="19" spans="1:13" s="3" customFormat="1" ht="27" x14ac:dyDescent="0.15">
      <c r="A19" s="76">
        <f>HYPERLINK("#目次!A345",17)</f>
        <v>17</v>
      </c>
      <c r="B19" s="6" t="s">
        <v>31</v>
      </c>
      <c r="C19" s="6" t="s">
        <v>78</v>
      </c>
      <c r="D19" s="8"/>
      <c r="E19" s="7">
        <v>1976.03</v>
      </c>
      <c r="F19" s="5"/>
      <c r="G19" s="5"/>
      <c r="H19" s="5"/>
      <c r="I19" s="6"/>
      <c r="J19" s="6"/>
      <c r="K19" s="8"/>
      <c r="L19" s="8"/>
      <c r="M19" s="5"/>
    </row>
    <row r="20" spans="1:13" s="3" customFormat="1" ht="27" x14ac:dyDescent="0.15">
      <c r="A20" s="76">
        <f>HYPERLINK("#目次!A377",18)</f>
        <v>18</v>
      </c>
      <c r="B20" s="6" t="s">
        <v>32</v>
      </c>
      <c r="C20" s="6" t="s">
        <v>90</v>
      </c>
      <c r="D20" s="8"/>
      <c r="E20" s="7">
        <v>1976.03</v>
      </c>
      <c r="F20" s="5"/>
      <c r="G20" s="5"/>
      <c r="H20" s="5"/>
      <c r="I20" s="6"/>
      <c r="J20" s="6"/>
      <c r="K20" s="8"/>
      <c r="L20" s="8"/>
      <c r="M20" s="5"/>
    </row>
    <row r="21" spans="1:13" s="3" customFormat="1" ht="27" x14ac:dyDescent="0.15">
      <c r="A21" s="76">
        <f>HYPERLINK("#目次!A390",19)</f>
        <v>19</v>
      </c>
      <c r="B21" s="6" t="s">
        <v>33</v>
      </c>
      <c r="C21" s="6" t="s">
        <v>71</v>
      </c>
      <c r="D21" s="8"/>
      <c r="E21" s="7">
        <v>1976.04</v>
      </c>
      <c r="F21" s="5"/>
      <c r="G21" s="5"/>
      <c r="H21" s="5"/>
      <c r="I21" s="6"/>
      <c r="J21" s="6"/>
      <c r="K21" s="8"/>
      <c r="L21" s="8"/>
      <c r="M21" s="5"/>
    </row>
    <row r="22" spans="1:13" s="3" customFormat="1" ht="27" x14ac:dyDescent="0.15">
      <c r="A22" s="76">
        <f>HYPERLINK("#目次!A404",20)</f>
        <v>20</v>
      </c>
      <c r="B22" s="6" t="s">
        <v>34</v>
      </c>
      <c r="C22" s="6" t="s">
        <v>91</v>
      </c>
      <c r="D22" s="8"/>
      <c r="E22" s="7">
        <v>1976.04</v>
      </c>
      <c r="F22" s="5"/>
      <c r="G22" s="5"/>
      <c r="H22" s="5"/>
      <c r="I22" s="6"/>
      <c r="J22" s="6"/>
      <c r="K22" s="8"/>
      <c r="L22" s="8"/>
      <c r="M22" s="5"/>
    </row>
    <row r="23" spans="1:13" s="3" customFormat="1" ht="27" x14ac:dyDescent="0.15">
      <c r="A23" s="76">
        <f>HYPERLINK("#目次!A415",21)</f>
        <v>21</v>
      </c>
      <c r="B23" s="6" t="s">
        <v>35</v>
      </c>
      <c r="C23" s="6" t="s">
        <v>76</v>
      </c>
      <c r="D23" s="8"/>
      <c r="E23" s="7">
        <v>1976.03</v>
      </c>
      <c r="F23" s="5"/>
      <c r="G23" s="5"/>
      <c r="H23" s="5"/>
      <c r="I23" s="6"/>
      <c r="J23" s="6"/>
      <c r="K23" s="8"/>
      <c r="L23" s="8"/>
      <c r="M23" s="5"/>
    </row>
    <row r="24" spans="1:13" s="3" customFormat="1" ht="27" x14ac:dyDescent="0.15">
      <c r="A24" s="76">
        <f>HYPERLINK("#目次!A431",22)</f>
        <v>22</v>
      </c>
      <c r="B24" s="6" t="s">
        <v>36</v>
      </c>
      <c r="C24" s="6" t="s">
        <v>76</v>
      </c>
      <c r="D24" s="8"/>
      <c r="E24" s="7">
        <v>1976.04</v>
      </c>
      <c r="F24" s="5"/>
      <c r="G24" s="5"/>
      <c r="H24" s="5"/>
      <c r="I24" s="6"/>
      <c r="J24" s="6"/>
      <c r="K24" s="8"/>
      <c r="L24" s="8"/>
      <c r="M24" s="5"/>
    </row>
    <row r="25" spans="1:13" s="3" customFormat="1" x14ac:dyDescent="0.15">
      <c r="A25" s="76">
        <f>HYPERLINK("#目次!A457",23)</f>
        <v>23</v>
      </c>
      <c r="B25" s="6" t="s">
        <v>37</v>
      </c>
      <c r="C25" s="6" t="s">
        <v>77</v>
      </c>
      <c r="D25" s="8"/>
      <c r="E25" s="7">
        <v>1976.03</v>
      </c>
      <c r="F25" s="5"/>
      <c r="G25" s="5"/>
      <c r="H25" s="5"/>
      <c r="I25" s="6"/>
      <c r="J25" s="6"/>
      <c r="K25" s="8"/>
      <c r="L25" s="8"/>
      <c r="M25" s="5"/>
    </row>
    <row r="26" spans="1:13" s="3" customFormat="1" ht="27" x14ac:dyDescent="0.15">
      <c r="A26" s="76">
        <f>HYPERLINK("#目次!A472",24)</f>
        <v>24</v>
      </c>
      <c r="B26" s="6" t="s">
        <v>38</v>
      </c>
      <c r="C26" s="6" t="s">
        <v>88</v>
      </c>
      <c r="D26" s="8"/>
      <c r="E26" s="7">
        <v>1976.04</v>
      </c>
      <c r="F26" s="5"/>
      <c r="G26" s="5"/>
      <c r="H26" s="5"/>
      <c r="I26" s="6"/>
      <c r="J26" s="6"/>
      <c r="K26" s="8"/>
      <c r="L26" s="8"/>
      <c r="M26" s="5"/>
    </row>
    <row r="27" spans="1:13" s="3" customFormat="1" ht="27" x14ac:dyDescent="0.15">
      <c r="A27" s="76">
        <f>HYPERLINK("#目次!A494",25)</f>
        <v>25</v>
      </c>
      <c r="B27" s="6" t="s">
        <v>39</v>
      </c>
      <c r="C27" s="6" t="s">
        <v>75</v>
      </c>
      <c r="D27" s="8"/>
      <c r="E27" s="7">
        <v>1976.06</v>
      </c>
      <c r="F27" s="5"/>
      <c r="G27" s="5"/>
      <c r="H27" s="5"/>
      <c r="I27" s="6"/>
      <c r="J27" s="6"/>
      <c r="K27" s="8"/>
      <c r="L27" s="8"/>
      <c r="M27" s="5"/>
    </row>
    <row r="28" spans="1:13" s="3" customFormat="1" ht="27" x14ac:dyDescent="0.15">
      <c r="A28" s="76">
        <f>HYPERLINK("#目次!A514",26)</f>
        <v>26</v>
      </c>
      <c r="B28" s="6" t="s">
        <v>40</v>
      </c>
      <c r="C28" s="6" t="s">
        <v>85</v>
      </c>
      <c r="D28" s="8"/>
      <c r="E28" s="7">
        <v>1976.05</v>
      </c>
      <c r="F28" s="5"/>
      <c r="G28" s="5"/>
      <c r="H28" s="5"/>
      <c r="I28" s="6"/>
      <c r="J28" s="6"/>
      <c r="K28" s="8"/>
      <c r="L28" s="8"/>
      <c r="M28" s="5"/>
    </row>
    <row r="29" spans="1:13" s="3" customFormat="1" ht="27" x14ac:dyDescent="0.15">
      <c r="A29" s="76">
        <f>HYPERLINK("#目次!A539",27)</f>
        <v>27</v>
      </c>
      <c r="B29" s="6" t="s">
        <v>41</v>
      </c>
      <c r="C29" s="6" t="s">
        <v>85</v>
      </c>
      <c r="D29" s="8"/>
      <c r="E29" s="7">
        <v>1975.05</v>
      </c>
      <c r="F29" s="5"/>
      <c r="G29" s="5"/>
      <c r="H29" s="5"/>
      <c r="I29" s="6"/>
      <c r="J29" s="6"/>
      <c r="K29" s="8"/>
      <c r="L29" s="8"/>
      <c r="M29" s="5"/>
    </row>
    <row r="30" spans="1:13" s="3" customFormat="1" ht="27" x14ac:dyDescent="0.15">
      <c r="A30" s="76">
        <f>HYPERLINK("#目次!A564",28)</f>
        <v>28</v>
      </c>
      <c r="B30" s="6" t="s">
        <v>42</v>
      </c>
      <c r="C30" s="6" t="s">
        <v>75</v>
      </c>
      <c r="D30" s="8"/>
      <c r="E30" s="7">
        <v>1979.03</v>
      </c>
      <c r="F30" s="5"/>
      <c r="G30" s="5"/>
      <c r="H30" s="5"/>
      <c r="I30" s="6"/>
      <c r="J30" s="6"/>
      <c r="K30" s="8"/>
      <c r="L30" s="8"/>
      <c r="M30" s="5"/>
    </row>
    <row r="31" spans="1:13" s="3" customFormat="1" ht="27" x14ac:dyDescent="0.15">
      <c r="A31" s="76">
        <f>HYPERLINK("#目次!A585",29)</f>
        <v>29</v>
      </c>
      <c r="B31" s="6" t="s">
        <v>43</v>
      </c>
      <c r="C31" s="6" t="s">
        <v>75</v>
      </c>
      <c r="D31" s="8"/>
      <c r="E31" s="7">
        <v>1978.06</v>
      </c>
      <c r="F31" s="5"/>
      <c r="G31" s="5"/>
      <c r="H31" s="5"/>
      <c r="I31" s="6"/>
      <c r="J31" s="6"/>
      <c r="K31" s="8"/>
      <c r="L31" s="8"/>
      <c r="M31" s="5"/>
    </row>
    <row r="32" spans="1:13" s="3" customFormat="1" ht="27" x14ac:dyDescent="0.15">
      <c r="A32" s="76">
        <f>HYPERLINK("#目次!A651",30)</f>
        <v>30</v>
      </c>
      <c r="B32" s="6" t="s">
        <v>44</v>
      </c>
      <c r="C32" s="6" t="s">
        <v>92</v>
      </c>
      <c r="D32" s="8"/>
      <c r="E32" s="7">
        <v>1975.04</v>
      </c>
      <c r="F32" s="5"/>
      <c r="G32" s="5"/>
      <c r="H32" s="5"/>
      <c r="I32" s="6"/>
      <c r="J32" s="6"/>
      <c r="K32" s="8"/>
      <c r="L32" s="8"/>
      <c r="M32" s="5"/>
    </row>
    <row r="33" spans="1:13" s="3" customFormat="1" x14ac:dyDescent="0.15">
      <c r="A33" s="76">
        <f>HYPERLINK("#目次!A684",31)</f>
        <v>31</v>
      </c>
      <c r="B33" s="6" t="s">
        <v>45</v>
      </c>
      <c r="C33" s="6" t="s">
        <v>92</v>
      </c>
      <c r="D33" s="8"/>
      <c r="E33" s="7">
        <v>1974.04</v>
      </c>
      <c r="F33" s="5"/>
      <c r="G33" s="5"/>
      <c r="H33" s="5"/>
      <c r="I33" s="6"/>
      <c r="J33" s="6"/>
      <c r="K33" s="8"/>
      <c r="L33" s="8"/>
      <c r="M33" s="5"/>
    </row>
    <row r="34" spans="1:13" s="3" customFormat="1" ht="27" x14ac:dyDescent="0.15">
      <c r="A34" s="76">
        <f>HYPERLINK("#目次!A709",32)</f>
        <v>32</v>
      </c>
      <c r="B34" s="6" t="s">
        <v>46</v>
      </c>
      <c r="C34" s="6" t="s">
        <v>72</v>
      </c>
      <c r="D34" s="8"/>
      <c r="E34" s="7">
        <v>1975.04</v>
      </c>
      <c r="F34" s="5"/>
      <c r="G34" s="5"/>
      <c r="H34" s="5"/>
      <c r="I34" s="6"/>
      <c r="J34" s="6"/>
      <c r="K34" s="8"/>
      <c r="L34" s="8"/>
      <c r="M34" s="5"/>
    </row>
    <row r="35" spans="1:13" s="3" customFormat="1" ht="27" x14ac:dyDescent="0.15">
      <c r="A35" s="76">
        <f>HYPERLINK("#目次!A736",33)</f>
        <v>33</v>
      </c>
      <c r="B35" s="6" t="s">
        <v>47</v>
      </c>
      <c r="C35" s="6" t="s">
        <v>72</v>
      </c>
      <c r="D35" s="8"/>
      <c r="E35" s="7">
        <v>1975.04</v>
      </c>
      <c r="F35" s="5"/>
      <c r="G35" s="5"/>
      <c r="H35" s="5"/>
      <c r="I35" s="6"/>
      <c r="J35" s="6"/>
      <c r="K35" s="8"/>
      <c r="L35" s="8"/>
      <c r="M35" s="5"/>
    </row>
    <row r="36" spans="1:13" s="3" customFormat="1" ht="27" x14ac:dyDescent="0.15">
      <c r="A36" s="76">
        <f>HYPERLINK("#目次!A752",34)</f>
        <v>34</v>
      </c>
      <c r="B36" s="6" t="s">
        <v>48</v>
      </c>
      <c r="C36" s="6" t="s">
        <v>74</v>
      </c>
      <c r="D36" s="8"/>
      <c r="E36" s="7">
        <v>1976.05</v>
      </c>
      <c r="F36" s="5"/>
      <c r="G36" s="5"/>
      <c r="H36" s="5"/>
      <c r="I36" s="6"/>
      <c r="J36" s="6"/>
      <c r="K36" s="8"/>
      <c r="L36" s="8"/>
      <c r="M36" s="5"/>
    </row>
    <row r="37" spans="1:13" s="3" customFormat="1" ht="27" x14ac:dyDescent="0.15">
      <c r="A37" s="76">
        <f>HYPERLINK("#目次!A777",35)</f>
        <v>35</v>
      </c>
      <c r="B37" s="6" t="s">
        <v>49</v>
      </c>
      <c r="C37" s="6" t="s">
        <v>74</v>
      </c>
      <c r="D37" s="8"/>
      <c r="E37" s="7">
        <v>1975.05</v>
      </c>
      <c r="F37" s="5"/>
      <c r="G37" s="5"/>
      <c r="H37" s="5"/>
      <c r="I37" s="6"/>
      <c r="J37" s="6"/>
      <c r="K37" s="8"/>
      <c r="L37" s="8"/>
      <c r="M37" s="5"/>
    </row>
    <row r="38" spans="1:13" s="3" customFormat="1" ht="27" x14ac:dyDescent="0.15">
      <c r="A38" s="76">
        <f>HYPERLINK("#目次!A802",36)</f>
        <v>36</v>
      </c>
      <c r="B38" s="6" t="s">
        <v>70</v>
      </c>
      <c r="C38" s="6" t="s">
        <v>69</v>
      </c>
      <c r="D38" s="8">
        <v>28</v>
      </c>
      <c r="E38" s="7">
        <v>2004.02</v>
      </c>
      <c r="F38" s="5"/>
      <c r="G38" s="5"/>
      <c r="H38" s="5"/>
      <c r="I38" s="6"/>
      <c r="J38" s="6"/>
      <c r="K38" s="8"/>
      <c r="L38" s="8"/>
      <c r="M38" s="5"/>
    </row>
    <row r="39" spans="1:13" s="3" customFormat="1" x14ac:dyDescent="0.15">
      <c r="A39" s="76">
        <f>HYPERLINK("#目次!A840",37)</f>
        <v>37</v>
      </c>
      <c r="B39" s="6" t="s">
        <v>50</v>
      </c>
      <c r="C39" s="6" t="s">
        <v>93</v>
      </c>
      <c r="D39" s="8">
        <v>2</v>
      </c>
      <c r="E39" s="7">
        <v>1968.06</v>
      </c>
      <c r="F39" s="5"/>
      <c r="G39" s="5"/>
      <c r="H39" s="5"/>
      <c r="I39" s="6"/>
      <c r="J39" s="6"/>
      <c r="K39" s="8"/>
      <c r="L39" s="8"/>
      <c r="M39" s="5"/>
    </row>
    <row r="40" spans="1:13" ht="27" x14ac:dyDescent="0.15">
      <c r="A40" s="76">
        <f>HYPERLINK("#目次!A842",38)</f>
        <v>38</v>
      </c>
      <c r="B40" s="6" t="s">
        <v>52</v>
      </c>
      <c r="C40" s="10" t="s">
        <v>87</v>
      </c>
      <c r="D40" s="12" t="s">
        <v>53</v>
      </c>
      <c r="E40" s="14">
        <v>1984.06</v>
      </c>
      <c r="F40" s="11"/>
      <c r="G40" s="11"/>
      <c r="H40" s="11"/>
      <c r="I40" s="10" t="s">
        <v>51</v>
      </c>
      <c r="J40" s="10" t="s">
        <v>54</v>
      </c>
      <c r="K40" s="12" t="s">
        <v>55</v>
      </c>
      <c r="L40" s="12">
        <v>56020005</v>
      </c>
      <c r="M40" s="13" t="s">
        <v>56</v>
      </c>
    </row>
    <row r="41" spans="1:13" ht="27" x14ac:dyDescent="0.15">
      <c r="A41" s="76">
        <f>HYPERLINK("#目次!A887",39)</f>
        <v>39</v>
      </c>
      <c r="B41" s="6" t="s">
        <v>58</v>
      </c>
      <c r="C41" s="10" t="s">
        <v>73</v>
      </c>
      <c r="D41" s="12"/>
      <c r="E41" s="14"/>
      <c r="F41" s="11"/>
      <c r="G41" s="11"/>
      <c r="H41" s="11"/>
      <c r="I41" s="10" t="s">
        <v>51</v>
      </c>
      <c r="J41" s="10" t="s">
        <v>59</v>
      </c>
      <c r="K41" s="12" t="s">
        <v>57</v>
      </c>
      <c r="L41" s="15" t="s">
        <v>60</v>
      </c>
      <c r="M41" s="13" t="s">
        <v>61</v>
      </c>
    </row>
    <row r="42" spans="1:13" ht="27" x14ac:dyDescent="0.15">
      <c r="A42" s="76">
        <f>HYPERLINK("#目次!A911",40)</f>
        <v>40</v>
      </c>
      <c r="B42" s="6" t="s">
        <v>62</v>
      </c>
      <c r="C42" s="10" t="s">
        <v>86</v>
      </c>
      <c r="D42" s="12" t="s">
        <v>63</v>
      </c>
      <c r="E42" s="14">
        <v>1993.03</v>
      </c>
      <c r="F42" s="11"/>
      <c r="G42" s="11"/>
      <c r="H42" s="11"/>
      <c r="I42" s="10" t="s">
        <v>51</v>
      </c>
      <c r="J42" s="10" t="s">
        <v>64</v>
      </c>
      <c r="K42" s="12" t="s">
        <v>65</v>
      </c>
      <c r="L42" s="15" t="s">
        <v>66</v>
      </c>
      <c r="M42" s="13" t="s">
        <v>67</v>
      </c>
    </row>
    <row r="43" spans="1:13" x14ac:dyDescent="0.15">
      <c r="A43" s="3"/>
    </row>
  </sheetData>
  <autoFilter ref="A2:M42"/>
  <mergeCells count="1">
    <mergeCell ref="J1:M1"/>
  </mergeCells>
  <phoneticPr fontId="1"/>
  <hyperlinks>
    <hyperlink ref="M42" r:id="rId1"/>
    <hyperlink ref="M41" r:id="rId2"/>
    <hyperlink ref="M40" r:id="rId3"/>
  </hyperlinks>
  <pageMargins left="0.7" right="0.7" top="0.75" bottom="0.75" header="0.3" footer="0.3"/>
  <pageSetup paperSize="9" scale="35" fitToHeight="0"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8"/>
  <sheetViews>
    <sheetView zoomScale="85" zoomScaleNormal="85" workbookViewId="0">
      <selection activeCell="B39" sqref="B39"/>
    </sheetView>
  </sheetViews>
  <sheetFormatPr defaultColWidth="8.75" defaultRowHeight="13.5" x14ac:dyDescent="0.15"/>
  <cols>
    <col min="1" max="1" width="6.25" style="47" customWidth="1"/>
    <col min="2" max="2" width="41.75" style="40" customWidth="1"/>
    <col min="3" max="6" width="41.25" style="40" customWidth="1"/>
    <col min="7" max="7" width="6.25" style="42" customWidth="1"/>
    <col min="8" max="8" width="8.75" style="21"/>
    <col min="9" max="16384" width="8.75" style="22"/>
  </cols>
  <sheetData>
    <row r="1" spans="1:7" x14ac:dyDescent="0.15">
      <c r="A1" s="18" t="s">
        <v>8</v>
      </c>
      <c r="B1" s="19" t="s">
        <v>117</v>
      </c>
      <c r="C1" s="19" t="s">
        <v>118</v>
      </c>
      <c r="D1" s="19" t="s">
        <v>119</v>
      </c>
      <c r="E1" s="19" t="s">
        <v>120</v>
      </c>
      <c r="F1" s="19" t="s">
        <v>121</v>
      </c>
      <c r="G1" s="20" t="s">
        <v>122</v>
      </c>
    </row>
    <row r="2" spans="1:7" ht="40.5" x14ac:dyDescent="0.15">
      <c r="A2" s="18">
        <v>1</v>
      </c>
      <c r="B2" s="19" t="s">
        <v>130</v>
      </c>
      <c r="C2" s="19"/>
      <c r="D2" s="19"/>
      <c r="E2" s="19"/>
      <c r="F2" s="19"/>
      <c r="G2" s="20">
        <v>1</v>
      </c>
    </row>
    <row r="3" spans="1:7" ht="27" x14ac:dyDescent="0.15">
      <c r="A3" s="23"/>
      <c r="B3" s="16"/>
      <c r="C3" s="16" t="s">
        <v>131</v>
      </c>
      <c r="D3" s="16"/>
      <c r="E3" s="16"/>
      <c r="F3" s="16"/>
      <c r="G3" s="17">
        <v>2</v>
      </c>
    </row>
    <row r="4" spans="1:7" ht="27" x14ac:dyDescent="0.15">
      <c r="A4" s="23"/>
      <c r="B4" s="16"/>
      <c r="C4" s="16" t="s">
        <v>132</v>
      </c>
      <c r="D4" s="16"/>
      <c r="E4" s="16"/>
      <c r="F4" s="16"/>
      <c r="G4" s="17">
        <v>14</v>
      </c>
    </row>
    <row r="5" spans="1:7" ht="27" x14ac:dyDescent="0.15">
      <c r="A5" s="23"/>
      <c r="B5" s="16"/>
      <c r="C5" s="16" t="s">
        <v>133</v>
      </c>
      <c r="D5" s="16"/>
      <c r="E5" s="16"/>
      <c r="F5" s="16"/>
      <c r="G5" s="17">
        <v>24</v>
      </c>
    </row>
    <row r="6" spans="1:7" ht="40.5" x14ac:dyDescent="0.15">
      <c r="A6" s="23"/>
      <c r="B6" s="16"/>
      <c r="C6" s="16" t="s">
        <v>134</v>
      </c>
      <c r="D6" s="16"/>
      <c r="E6" s="16"/>
      <c r="F6" s="16"/>
      <c r="G6" s="17">
        <v>33</v>
      </c>
    </row>
    <row r="7" spans="1:7" ht="40.5" x14ac:dyDescent="0.15">
      <c r="A7" s="24"/>
      <c r="B7" s="25"/>
      <c r="C7" s="25" t="s">
        <v>135</v>
      </c>
      <c r="D7" s="25"/>
      <c r="E7" s="25"/>
      <c r="F7" s="25"/>
      <c r="G7" s="26">
        <v>43</v>
      </c>
    </row>
    <row r="9" spans="1:7" x14ac:dyDescent="0.15">
      <c r="A9" s="18">
        <v>2</v>
      </c>
      <c r="B9" s="19" t="s">
        <v>128</v>
      </c>
      <c r="C9" s="19"/>
      <c r="D9" s="19"/>
      <c r="E9" s="19"/>
      <c r="F9" s="19"/>
      <c r="G9" s="20">
        <v>1</v>
      </c>
    </row>
    <row r="10" spans="1:7" x14ac:dyDescent="0.15">
      <c r="A10" s="23"/>
      <c r="B10" s="16" t="s">
        <v>136</v>
      </c>
      <c r="C10" s="16"/>
      <c r="D10" s="16"/>
      <c r="E10" s="16"/>
      <c r="F10" s="16"/>
      <c r="G10" s="17">
        <v>1</v>
      </c>
    </row>
    <row r="11" spans="1:7" x14ac:dyDescent="0.15">
      <c r="A11" s="23"/>
      <c r="B11" s="16"/>
      <c r="C11" s="16" t="s">
        <v>137</v>
      </c>
      <c r="D11" s="16"/>
      <c r="E11" s="16"/>
      <c r="F11" s="16"/>
      <c r="G11" s="17">
        <v>1</v>
      </c>
    </row>
    <row r="12" spans="1:7" x14ac:dyDescent="0.15">
      <c r="A12" s="23"/>
      <c r="B12" s="16"/>
      <c r="C12" s="16" t="s">
        <v>138</v>
      </c>
      <c r="D12" s="16"/>
      <c r="E12" s="16"/>
      <c r="F12" s="16"/>
      <c r="G12" s="17">
        <v>2</v>
      </c>
    </row>
    <row r="13" spans="1:7" x14ac:dyDescent="0.15">
      <c r="A13" s="23"/>
      <c r="B13" s="16"/>
      <c r="C13" s="16" t="s">
        <v>139</v>
      </c>
      <c r="D13" s="16"/>
      <c r="E13" s="16"/>
      <c r="F13" s="16"/>
      <c r="G13" s="17">
        <v>2</v>
      </c>
    </row>
    <row r="14" spans="1:7" x14ac:dyDescent="0.15">
      <c r="A14" s="23"/>
      <c r="B14" s="16" t="s">
        <v>140</v>
      </c>
      <c r="C14" s="16"/>
      <c r="D14" s="16"/>
      <c r="E14" s="16"/>
      <c r="F14" s="16"/>
      <c r="G14" s="17">
        <v>4</v>
      </c>
    </row>
    <row r="15" spans="1:7" x14ac:dyDescent="0.15">
      <c r="A15" s="23"/>
      <c r="B15" s="16"/>
      <c r="C15" s="16" t="s">
        <v>141</v>
      </c>
      <c r="D15" s="16"/>
      <c r="E15" s="16"/>
      <c r="F15" s="16"/>
      <c r="G15" s="17">
        <v>4</v>
      </c>
    </row>
    <row r="16" spans="1:7" x14ac:dyDescent="0.15">
      <c r="A16" s="23"/>
      <c r="B16" s="16" t="s">
        <v>142</v>
      </c>
      <c r="C16" s="16"/>
      <c r="D16" s="16"/>
      <c r="E16" s="16"/>
      <c r="F16" s="16"/>
      <c r="G16" s="17">
        <v>41</v>
      </c>
    </row>
    <row r="17" spans="1:7" x14ac:dyDescent="0.15">
      <c r="A17" s="23"/>
      <c r="B17" s="16" t="s">
        <v>143</v>
      </c>
      <c r="C17" s="16"/>
      <c r="D17" s="16"/>
      <c r="E17" s="16"/>
      <c r="F17" s="16"/>
      <c r="G17" s="17">
        <v>44</v>
      </c>
    </row>
    <row r="18" spans="1:7" x14ac:dyDescent="0.15">
      <c r="A18" s="23"/>
      <c r="B18" s="16"/>
      <c r="C18" s="16" t="s">
        <v>144</v>
      </c>
      <c r="D18" s="16"/>
      <c r="E18" s="16"/>
      <c r="F18" s="16"/>
      <c r="G18" s="17">
        <v>44</v>
      </c>
    </row>
    <row r="19" spans="1:7" x14ac:dyDescent="0.15">
      <c r="A19" s="23"/>
      <c r="B19" s="16"/>
      <c r="C19" s="16" t="s">
        <v>145</v>
      </c>
      <c r="D19" s="16"/>
      <c r="E19" s="16"/>
      <c r="F19" s="16"/>
      <c r="G19" s="17">
        <v>44</v>
      </c>
    </row>
    <row r="20" spans="1:7" x14ac:dyDescent="0.15">
      <c r="A20" s="23"/>
      <c r="B20" s="16"/>
      <c r="C20" s="16" t="s">
        <v>146</v>
      </c>
      <c r="D20" s="16"/>
      <c r="E20" s="16"/>
      <c r="F20" s="16"/>
      <c r="G20" s="17">
        <v>45</v>
      </c>
    </row>
    <row r="21" spans="1:7" x14ac:dyDescent="0.15">
      <c r="A21" s="23"/>
      <c r="B21" s="16"/>
      <c r="C21" s="16" t="s">
        <v>147</v>
      </c>
      <c r="D21" s="16"/>
      <c r="E21" s="16"/>
      <c r="F21" s="16"/>
      <c r="G21" s="17">
        <v>45</v>
      </c>
    </row>
    <row r="22" spans="1:7" x14ac:dyDescent="0.15">
      <c r="A22" s="23"/>
      <c r="B22" s="16" t="s">
        <v>148</v>
      </c>
      <c r="C22" s="16"/>
      <c r="D22" s="16"/>
      <c r="E22" s="16"/>
      <c r="F22" s="16"/>
      <c r="G22" s="17">
        <v>46</v>
      </c>
    </row>
    <row r="23" spans="1:7" x14ac:dyDescent="0.15">
      <c r="A23" s="23"/>
      <c r="B23" s="16" t="s">
        <v>149</v>
      </c>
      <c r="C23" s="16"/>
      <c r="D23" s="16"/>
      <c r="E23" s="16"/>
      <c r="F23" s="16"/>
      <c r="G23" s="17">
        <v>50</v>
      </c>
    </row>
    <row r="24" spans="1:7" x14ac:dyDescent="0.15">
      <c r="A24" s="23"/>
      <c r="B24" s="16"/>
      <c r="C24" s="16" t="s">
        <v>150</v>
      </c>
      <c r="D24" s="16"/>
      <c r="E24" s="16"/>
      <c r="F24" s="16"/>
      <c r="G24" s="17">
        <v>51</v>
      </c>
    </row>
    <row r="25" spans="1:7" x14ac:dyDescent="0.15">
      <c r="A25" s="23"/>
      <c r="B25" s="16"/>
      <c r="C25" s="16" t="s">
        <v>151</v>
      </c>
      <c r="D25" s="16"/>
      <c r="E25" s="16"/>
      <c r="F25" s="16"/>
      <c r="G25" s="17">
        <v>51</v>
      </c>
    </row>
    <row r="26" spans="1:7" x14ac:dyDescent="0.15">
      <c r="A26" s="23"/>
      <c r="B26" s="16" t="s">
        <v>152</v>
      </c>
      <c r="C26" s="16"/>
      <c r="D26" s="16"/>
      <c r="E26" s="16"/>
      <c r="F26" s="16"/>
      <c r="G26" s="17">
        <v>66</v>
      </c>
    </row>
    <row r="27" spans="1:7" x14ac:dyDescent="0.15">
      <c r="A27" s="23"/>
      <c r="B27" s="16" t="s">
        <v>153</v>
      </c>
      <c r="C27" s="16"/>
      <c r="D27" s="16"/>
      <c r="E27" s="16"/>
      <c r="F27" s="16"/>
      <c r="G27" s="17">
        <v>67</v>
      </c>
    </row>
    <row r="28" spans="1:7" x14ac:dyDescent="0.15">
      <c r="A28" s="23"/>
      <c r="B28" s="16" t="s">
        <v>154</v>
      </c>
      <c r="C28" s="16"/>
      <c r="D28" s="16"/>
      <c r="E28" s="16"/>
      <c r="F28" s="16"/>
      <c r="G28" s="17">
        <v>69</v>
      </c>
    </row>
    <row r="29" spans="1:7" x14ac:dyDescent="0.15">
      <c r="A29" s="23"/>
      <c r="B29" s="16"/>
      <c r="C29" s="16" t="s">
        <v>155</v>
      </c>
      <c r="D29" s="16"/>
      <c r="E29" s="16"/>
      <c r="F29" s="16"/>
      <c r="G29" s="17">
        <v>69</v>
      </c>
    </row>
    <row r="30" spans="1:7" x14ac:dyDescent="0.15">
      <c r="A30" s="23"/>
      <c r="B30" s="16"/>
      <c r="C30" s="16" t="s">
        <v>156</v>
      </c>
      <c r="D30" s="16"/>
      <c r="E30" s="16"/>
      <c r="F30" s="16"/>
      <c r="G30" s="17">
        <v>70</v>
      </c>
    </row>
    <row r="31" spans="1:7" x14ac:dyDescent="0.15">
      <c r="A31" s="23"/>
      <c r="B31" s="16"/>
      <c r="C31" s="16" t="s">
        <v>157</v>
      </c>
      <c r="D31" s="16"/>
      <c r="E31" s="16"/>
      <c r="F31" s="16"/>
      <c r="G31" s="17">
        <v>70</v>
      </c>
    </row>
    <row r="32" spans="1:7" x14ac:dyDescent="0.15">
      <c r="A32" s="23"/>
      <c r="B32" s="16"/>
      <c r="C32" s="16" t="s">
        <v>158</v>
      </c>
      <c r="D32" s="16"/>
      <c r="E32" s="16"/>
      <c r="F32" s="16"/>
      <c r="G32" s="17">
        <v>71</v>
      </c>
    </row>
    <row r="33" spans="1:8" x14ac:dyDescent="0.15">
      <c r="A33" s="23"/>
      <c r="B33" s="16"/>
      <c r="C33" s="16" t="s">
        <v>159</v>
      </c>
      <c r="D33" s="16"/>
      <c r="E33" s="16"/>
      <c r="F33" s="16"/>
      <c r="G33" s="17">
        <v>71</v>
      </c>
    </row>
    <row r="34" spans="1:8" x14ac:dyDescent="0.15">
      <c r="A34" s="24"/>
      <c r="B34" s="25" t="s">
        <v>160</v>
      </c>
      <c r="C34" s="25"/>
      <c r="D34" s="25"/>
      <c r="E34" s="25"/>
      <c r="F34" s="25"/>
      <c r="G34" s="26">
        <v>73</v>
      </c>
    </row>
    <row r="35" spans="1:8" x14ac:dyDescent="0.15">
      <c r="A35" s="27"/>
      <c r="B35" s="16"/>
      <c r="C35" s="16"/>
      <c r="D35" s="16"/>
      <c r="E35" s="16"/>
      <c r="F35" s="16"/>
      <c r="G35" s="28"/>
    </row>
    <row r="36" spans="1:8" x14ac:dyDescent="0.15">
      <c r="A36" s="75">
        <v>3</v>
      </c>
      <c r="B36" s="19" t="s">
        <v>162</v>
      </c>
      <c r="C36" s="34"/>
      <c r="D36" s="34"/>
      <c r="E36" s="34"/>
      <c r="F36" s="34"/>
      <c r="G36" s="20">
        <v>1</v>
      </c>
      <c r="H36" s="22"/>
    </row>
    <row r="37" spans="1:8" x14ac:dyDescent="0.15">
      <c r="A37" s="35"/>
      <c r="B37" s="16" t="s">
        <v>163</v>
      </c>
      <c r="C37" s="36"/>
      <c r="D37" s="36"/>
      <c r="E37" s="36"/>
      <c r="F37" s="36"/>
      <c r="G37" s="17">
        <v>1</v>
      </c>
      <c r="H37" s="22"/>
    </row>
    <row r="38" spans="1:8" x14ac:dyDescent="0.15">
      <c r="A38" s="35"/>
      <c r="B38" s="36"/>
      <c r="C38" s="16" t="s">
        <v>164</v>
      </c>
      <c r="D38" s="36"/>
      <c r="E38" s="36"/>
      <c r="F38" s="36"/>
      <c r="G38" s="17">
        <v>1</v>
      </c>
      <c r="H38" s="22"/>
    </row>
    <row r="39" spans="1:8" x14ac:dyDescent="0.15">
      <c r="A39" s="35"/>
      <c r="B39" s="36"/>
      <c r="C39" s="16" t="s">
        <v>165</v>
      </c>
      <c r="D39" s="36"/>
      <c r="E39" s="36"/>
      <c r="F39" s="36"/>
      <c r="G39" s="17">
        <v>1</v>
      </c>
      <c r="H39" s="22"/>
    </row>
    <row r="40" spans="1:8" x14ac:dyDescent="0.15">
      <c r="A40" s="35"/>
      <c r="B40" s="36"/>
      <c r="C40" s="16" t="s">
        <v>166</v>
      </c>
      <c r="D40" s="36"/>
      <c r="E40" s="36"/>
      <c r="F40" s="36"/>
      <c r="G40" s="17">
        <v>1</v>
      </c>
      <c r="H40" s="22"/>
    </row>
    <row r="41" spans="1:8" x14ac:dyDescent="0.15">
      <c r="A41" s="35"/>
      <c r="B41" s="16" t="s">
        <v>167</v>
      </c>
      <c r="C41" s="36"/>
      <c r="D41" s="36"/>
      <c r="E41" s="36"/>
      <c r="F41" s="36"/>
      <c r="G41" s="17">
        <v>1</v>
      </c>
      <c r="H41" s="22"/>
    </row>
    <row r="42" spans="1:8" x14ac:dyDescent="0.15">
      <c r="A42" s="35"/>
      <c r="B42" s="16" t="s">
        <v>168</v>
      </c>
      <c r="C42" s="36"/>
      <c r="D42" s="36"/>
      <c r="E42" s="36"/>
      <c r="F42" s="36"/>
      <c r="G42" s="17">
        <v>3</v>
      </c>
      <c r="H42" s="22"/>
    </row>
    <row r="43" spans="1:8" x14ac:dyDescent="0.15">
      <c r="A43" s="35"/>
      <c r="B43" s="36"/>
      <c r="C43" s="16" t="s">
        <v>169</v>
      </c>
      <c r="D43" s="36"/>
      <c r="E43" s="36"/>
      <c r="F43" s="36"/>
      <c r="G43" s="17">
        <v>3</v>
      </c>
      <c r="H43" s="22"/>
    </row>
    <row r="44" spans="1:8" x14ac:dyDescent="0.15">
      <c r="A44" s="35"/>
      <c r="B44" s="36"/>
      <c r="C44" s="16" t="s">
        <v>170</v>
      </c>
      <c r="D44" s="36"/>
      <c r="E44" s="36"/>
      <c r="F44" s="36"/>
      <c r="G44" s="17">
        <v>4</v>
      </c>
      <c r="H44" s="22"/>
    </row>
    <row r="45" spans="1:8" x14ac:dyDescent="0.15">
      <c r="A45" s="35"/>
      <c r="B45" s="36"/>
      <c r="C45" s="16" t="s">
        <v>171</v>
      </c>
      <c r="D45" s="36"/>
      <c r="E45" s="36"/>
      <c r="F45" s="36"/>
      <c r="G45" s="17">
        <v>5</v>
      </c>
      <c r="H45" s="22"/>
    </row>
    <row r="46" spans="1:8" x14ac:dyDescent="0.15">
      <c r="A46" s="35"/>
      <c r="B46" s="36"/>
      <c r="C46" s="36"/>
      <c r="D46" s="16" t="s">
        <v>172</v>
      </c>
      <c r="E46" s="36"/>
      <c r="F46" s="36"/>
      <c r="G46" s="17">
        <v>6</v>
      </c>
      <c r="H46" s="22"/>
    </row>
    <row r="47" spans="1:8" x14ac:dyDescent="0.15">
      <c r="A47" s="35"/>
      <c r="B47" s="36"/>
      <c r="C47" s="36"/>
      <c r="D47" s="16" t="s">
        <v>173</v>
      </c>
      <c r="E47" s="36"/>
      <c r="F47" s="36"/>
      <c r="G47" s="17">
        <v>10</v>
      </c>
      <c r="H47" s="22"/>
    </row>
    <row r="48" spans="1:8" x14ac:dyDescent="0.15">
      <c r="A48" s="35"/>
      <c r="B48" s="36"/>
      <c r="C48" s="36"/>
      <c r="D48" s="16" t="s">
        <v>174</v>
      </c>
      <c r="E48" s="36"/>
      <c r="F48" s="36"/>
      <c r="G48" s="17">
        <v>24</v>
      </c>
      <c r="H48" s="22"/>
    </row>
    <row r="49" spans="1:8" x14ac:dyDescent="0.15">
      <c r="A49" s="35"/>
      <c r="B49" s="36"/>
      <c r="C49" s="36"/>
      <c r="D49" s="16" t="s">
        <v>175</v>
      </c>
      <c r="E49" s="36"/>
      <c r="F49" s="36"/>
      <c r="G49" s="17">
        <v>26</v>
      </c>
      <c r="H49" s="22"/>
    </row>
    <row r="50" spans="1:8" x14ac:dyDescent="0.15">
      <c r="A50" s="35"/>
      <c r="B50" s="36"/>
      <c r="C50" s="16" t="s">
        <v>176</v>
      </c>
      <c r="D50" s="36"/>
      <c r="E50" s="36"/>
      <c r="F50" s="36"/>
      <c r="G50" s="17">
        <v>27</v>
      </c>
      <c r="H50" s="22"/>
    </row>
    <row r="51" spans="1:8" x14ac:dyDescent="0.15">
      <c r="A51" s="35"/>
      <c r="B51" s="16" t="s">
        <v>177</v>
      </c>
      <c r="C51" s="36"/>
      <c r="D51" s="36"/>
      <c r="E51" s="36"/>
      <c r="F51" s="36"/>
      <c r="G51" s="17">
        <v>29</v>
      </c>
      <c r="H51" s="22"/>
    </row>
    <row r="52" spans="1:8" x14ac:dyDescent="0.15">
      <c r="A52" s="35"/>
      <c r="B52" s="36"/>
      <c r="C52" s="16" t="s">
        <v>178</v>
      </c>
      <c r="D52" s="36"/>
      <c r="E52" s="36"/>
      <c r="F52" s="36"/>
      <c r="G52" s="17">
        <v>29</v>
      </c>
      <c r="H52" s="22"/>
    </row>
    <row r="53" spans="1:8" x14ac:dyDescent="0.15">
      <c r="A53" s="35"/>
      <c r="B53" s="36"/>
      <c r="C53" s="16" t="s">
        <v>179</v>
      </c>
      <c r="D53" s="36"/>
      <c r="E53" s="36"/>
      <c r="F53" s="36"/>
      <c r="G53" s="17">
        <v>29</v>
      </c>
      <c r="H53" s="22"/>
    </row>
    <row r="54" spans="1:8" x14ac:dyDescent="0.15">
      <c r="A54" s="35"/>
      <c r="B54" s="36"/>
      <c r="C54" s="16" t="s">
        <v>180</v>
      </c>
      <c r="D54" s="36"/>
      <c r="E54" s="36"/>
      <c r="F54" s="36"/>
      <c r="G54" s="17">
        <v>30</v>
      </c>
      <c r="H54" s="22"/>
    </row>
    <row r="55" spans="1:8" ht="19.149999999999999" customHeight="1" x14ac:dyDescent="0.15">
      <c r="A55" s="35"/>
      <c r="B55" s="36"/>
      <c r="C55" s="16" t="s">
        <v>181</v>
      </c>
      <c r="D55" s="36"/>
      <c r="E55" s="36"/>
      <c r="F55" s="36"/>
      <c r="G55" s="17">
        <v>30</v>
      </c>
      <c r="H55" s="22"/>
    </row>
    <row r="56" spans="1:8" x14ac:dyDescent="0.15">
      <c r="A56" s="37"/>
      <c r="B56" s="25" t="s">
        <v>123</v>
      </c>
      <c r="C56" s="38"/>
      <c r="D56" s="38"/>
      <c r="E56" s="38"/>
      <c r="F56" s="38"/>
      <c r="G56" s="26">
        <v>30</v>
      </c>
      <c r="H56" s="22"/>
    </row>
    <row r="57" spans="1:8" x14ac:dyDescent="0.15">
      <c r="A57" s="39"/>
      <c r="C57" s="41"/>
      <c r="D57" s="41"/>
      <c r="E57" s="41"/>
      <c r="F57" s="41"/>
      <c r="H57" s="22"/>
    </row>
    <row r="58" spans="1:8" x14ac:dyDescent="0.15">
      <c r="A58" s="75">
        <v>4</v>
      </c>
      <c r="B58" s="34" t="s">
        <v>183</v>
      </c>
      <c r="C58" s="34"/>
      <c r="D58" s="34"/>
      <c r="E58" s="34"/>
      <c r="F58" s="34"/>
      <c r="G58" s="20">
        <v>1</v>
      </c>
    </row>
    <row r="59" spans="1:8" x14ac:dyDescent="0.15">
      <c r="A59" s="35"/>
      <c r="B59" s="36" t="s">
        <v>184</v>
      </c>
      <c r="C59" s="36"/>
      <c r="D59" s="36"/>
      <c r="E59" s="36"/>
      <c r="F59" s="36"/>
      <c r="G59" s="17">
        <v>1</v>
      </c>
    </row>
    <row r="60" spans="1:8" x14ac:dyDescent="0.15">
      <c r="A60" s="35"/>
      <c r="B60" s="36" t="s">
        <v>185</v>
      </c>
      <c r="C60" s="36"/>
      <c r="D60" s="36"/>
      <c r="E60" s="36"/>
      <c r="F60" s="36"/>
      <c r="G60" s="17">
        <v>1</v>
      </c>
    </row>
    <row r="61" spans="1:8" x14ac:dyDescent="0.15">
      <c r="A61" s="35"/>
      <c r="B61" s="36"/>
      <c r="C61" s="36" t="s">
        <v>186</v>
      </c>
      <c r="D61" s="36"/>
      <c r="E61" s="36"/>
      <c r="F61" s="36"/>
      <c r="G61" s="17">
        <v>1</v>
      </c>
    </row>
    <row r="62" spans="1:8" x14ac:dyDescent="0.15">
      <c r="A62" s="35"/>
      <c r="B62" s="36"/>
      <c r="C62" s="36" t="s">
        <v>187</v>
      </c>
      <c r="D62" s="36"/>
      <c r="E62" s="36"/>
      <c r="F62" s="36"/>
      <c r="G62" s="17">
        <v>3</v>
      </c>
    </row>
    <row r="63" spans="1:8" x14ac:dyDescent="0.15">
      <c r="A63" s="35"/>
      <c r="B63" s="36"/>
      <c r="C63" s="36"/>
      <c r="D63" s="36" t="s">
        <v>188</v>
      </c>
      <c r="E63" s="36"/>
      <c r="F63" s="36"/>
      <c r="G63" s="17">
        <v>3</v>
      </c>
    </row>
    <row r="64" spans="1:8" x14ac:dyDescent="0.15">
      <c r="A64" s="35"/>
      <c r="B64" s="36"/>
      <c r="C64" s="36"/>
      <c r="D64" s="36" t="s">
        <v>189</v>
      </c>
      <c r="E64" s="36"/>
      <c r="F64" s="36"/>
      <c r="G64" s="17">
        <v>11</v>
      </c>
    </row>
    <row r="65" spans="1:7" x14ac:dyDescent="0.15">
      <c r="A65" s="35"/>
      <c r="B65" s="36"/>
      <c r="C65" s="36"/>
      <c r="D65" s="36" t="s">
        <v>190</v>
      </c>
      <c r="E65" s="36"/>
      <c r="F65" s="36"/>
      <c r="G65" s="17">
        <v>15</v>
      </c>
    </row>
    <row r="66" spans="1:7" x14ac:dyDescent="0.15">
      <c r="A66" s="35"/>
      <c r="B66" s="36"/>
      <c r="C66" s="36"/>
      <c r="D66" s="36" t="s">
        <v>191</v>
      </c>
      <c r="E66" s="36"/>
      <c r="F66" s="36"/>
      <c r="G66" s="17">
        <v>19</v>
      </c>
    </row>
    <row r="67" spans="1:7" x14ac:dyDescent="0.15">
      <c r="A67" s="35"/>
      <c r="B67" s="36"/>
      <c r="C67" s="36"/>
      <c r="D67" s="36" t="s">
        <v>192</v>
      </c>
      <c r="E67" s="36"/>
      <c r="F67" s="36"/>
      <c r="G67" s="17">
        <v>19</v>
      </c>
    </row>
    <row r="68" spans="1:7" x14ac:dyDescent="0.15">
      <c r="A68" s="35"/>
      <c r="B68" s="36"/>
      <c r="C68" s="36" t="s">
        <v>193</v>
      </c>
      <c r="D68" s="36"/>
      <c r="E68" s="36"/>
      <c r="F68" s="36"/>
      <c r="G68" s="17">
        <v>27</v>
      </c>
    </row>
    <row r="69" spans="1:7" x14ac:dyDescent="0.15">
      <c r="A69" s="35"/>
      <c r="B69" s="36"/>
      <c r="C69" s="36" t="s">
        <v>194</v>
      </c>
      <c r="D69" s="36"/>
      <c r="E69" s="36"/>
      <c r="F69" s="36"/>
      <c r="G69" s="17">
        <v>30</v>
      </c>
    </row>
    <row r="70" spans="1:7" x14ac:dyDescent="0.15">
      <c r="A70" s="35"/>
      <c r="B70" s="36"/>
      <c r="C70" s="36" t="s">
        <v>195</v>
      </c>
      <c r="D70" s="36"/>
      <c r="E70" s="36"/>
      <c r="F70" s="36"/>
      <c r="G70" s="17">
        <v>31</v>
      </c>
    </row>
    <row r="71" spans="1:7" x14ac:dyDescent="0.15">
      <c r="A71" s="35"/>
      <c r="B71" s="36"/>
      <c r="C71" s="36"/>
      <c r="D71" s="36" t="s">
        <v>196</v>
      </c>
      <c r="E71" s="36"/>
      <c r="F71" s="36"/>
      <c r="G71" s="17">
        <v>31</v>
      </c>
    </row>
    <row r="72" spans="1:7" x14ac:dyDescent="0.15">
      <c r="A72" s="35"/>
      <c r="B72" s="36"/>
      <c r="C72" s="36"/>
      <c r="D72" s="36" t="s">
        <v>197</v>
      </c>
      <c r="E72" s="36"/>
      <c r="F72" s="36"/>
      <c r="G72" s="17">
        <v>31</v>
      </c>
    </row>
    <row r="73" spans="1:7" x14ac:dyDescent="0.15">
      <c r="A73" s="35"/>
      <c r="B73" s="36"/>
      <c r="C73" s="36"/>
      <c r="D73" s="36" t="s">
        <v>198</v>
      </c>
      <c r="E73" s="36"/>
      <c r="F73" s="36"/>
      <c r="G73" s="17">
        <v>34</v>
      </c>
    </row>
    <row r="74" spans="1:7" x14ac:dyDescent="0.15">
      <c r="A74" s="35"/>
      <c r="B74" s="36"/>
      <c r="C74" s="36" t="s">
        <v>199</v>
      </c>
      <c r="D74" s="36"/>
      <c r="E74" s="36"/>
      <c r="F74" s="36"/>
      <c r="G74" s="17">
        <v>35</v>
      </c>
    </row>
    <row r="75" spans="1:7" x14ac:dyDescent="0.15">
      <c r="A75" s="35"/>
      <c r="B75" s="36"/>
      <c r="C75" s="36"/>
      <c r="D75" s="36" t="s">
        <v>200</v>
      </c>
      <c r="E75" s="36"/>
      <c r="F75" s="36"/>
      <c r="G75" s="17">
        <v>35</v>
      </c>
    </row>
    <row r="76" spans="1:7" x14ac:dyDescent="0.15">
      <c r="A76" s="35"/>
      <c r="B76" s="36"/>
      <c r="C76" s="36"/>
      <c r="D76" s="36" t="s">
        <v>201</v>
      </c>
      <c r="E76" s="36"/>
      <c r="F76" s="36"/>
      <c r="G76" s="17">
        <v>35</v>
      </c>
    </row>
    <row r="77" spans="1:7" x14ac:dyDescent="0.15">
      <c r="A77" s="35"/>
      <c r="B77" s="36"/>
      <c r="C77" s="36"/>
      <c r="D77" s="36" t="s">
        <v>202</v>
      </c>
      <c r="E77" s="36"/>
      <c r="F77" s="36"/>
      <c r="G77" s="17">
        <v>35</v>
      </c>
    </row>
    <row r="78" spans="1:7" x14ac:dyDescent="0.15">
      <c r="A78" s="35"/>
      <c r="B78" s="36"/>
      <c r="C78" s="36"/>
      <c r="D78" s="36" t="s">
        <v>203</v>
      </c>
      <c r="E78" s="36"/>
      <c r="F78" s="36"/>
      <c r="G78" s="17">
        <v>35</v>
      </c>
    </row>
    <row r="79" spans="1:7" x14ac:dyDescent="0.15">
      <c r="A79" s="35"/>
      <c r="B79" s="36"/>
      <c r="C79" s="36" t="s">
        <v>204</v>
      </c>
      <c r="D79" s="36"/>
      <c r="E79" s="36"/>
      <c r="F79" s="36"/>
      <c r="G79" s="17">
        <v>37</v>
      </c>
    </row>
    <row r="80" spans="1:7" x14ac:dyDescent="0.15">
      <c r="A80" s="35"/>
      <c r="B80" s="36"/>
      <c r="C80" s="36" t="s">
        <v>205</v>
      </c>
      <c r="D80" s="36"/>
      <c r="E80" s="36"/>
      <c r="F80" s="36"/>
      <c r="G80" s="17">
        <v>37</v>
      </c>
    </row>
    <row r="81" spans="1:8" x14ac:dyDescent="0.15">
      <c r="A81" s="35"/>
      <c r="B81" s="36"/>
      <c r="C81" s="36"/>
      <c r="D81" s="36" t="s">
        <v>206</v>
      </c>
      <c r="E81" s="36"/>
      <c r="F81" s="36"/>
      <c r="G81" s="17">
        <v>38</v>
      </c>
    </row>
    <row r="82" spans="1:8" x14ac:dyDescent="0.15">
      <c r="A82" s="35"/>
      <c r="B82" s="36"/>
      <c r="C82" s="36"/>
      <c r="D82" s="36" t="s">
        <v>207</v>
      </c>
      <c r="E82" s="36"/>
      <c r="F82" s="36"/>
      <c r="G82" s="17">
        <v>38</v>
      </c>
    </row>
    <row r="83" spans="1:8" x14ac:dyDescent="0.15">
      <c r="A83" s="35"/>
      <c r="B83" s="36"/>
      <c r="C83" s="36"/>
      <c r="D83" s="36" t="s">
        <v>208</v>
      </c>
      <c r="E83" s="36"/>
      <c r="F83" s="36"/>
      <c r="G83" s="17">
        <v>39</v>
      </c>
    </row>
    <row r="84" spans="1:8" x14ac:dyDescent="0.15">
      <c r="A84" s="35"/>
      <c r="B84" s="36"/>
      <c r="C84" s="36"/>
      <c r="D84" s="36" t="s">
        <v>209</v>
      </c>
      <c r="E84" s="36"/>
      <c r="F84" s="36"/>
      <c r="G84" s="17">
        <v>39</v>
      </c>
    </row>
    <row r="85" spans="1:8" x14ac:dyDescent="0.15">
      <c r="A85" s="35"/>
      <c r="B85" s="36"/>
      <c r="C85" s="36"/>
      <c r="D85" s="36" t="s">
        <v>210</v>
      </c>
      <c r="E85" s="36"/>
      <c r="F85" s="36"/>
      <c r="G85" s="17">
        <v>49</v>
      </c>
    </row>
    <row r="86" spans="1:8" x14ac:dyDescent="0.15">
      <c r="A86" s="37"/>
      <c r="B86" s="38" t="s">
        <v>123</v>
      </c>
      <c r="C86" s="38"/>
      <c r="D86" s="38"/>
      <c r="E86" s="38"/>
      <c r="F86" s="38"/>
      <c r="G86" s="26">
        <v>52</v>
      </c>
    </row>
    <row r="87" spans="1:8" x14ac:dyDescent="0.15">
      <c r="A87" s="39"/>
      <c r="B87" s="41"/>
      <c r="C87" s="41"/>
      <c r="D87" s="41"/>
      <c r="E87" s="41"/>
      <c r="F87" s="41"/>
      <c r="G87" s="43"/>
    </row>
    <row r="88" spans="1:8" x14ac:dyDescent="0.15">
      <c r="A88" s="75">
        <v>5</v>
      </c>
      <c r="B88" s="34" t="s">
        <v>212</v>
      </c>
      <c r="C88" s="34"/>
      <c r="D88" s="34"/>
      <c r="E88" s="34"/>
      <c r="F88" s="34"/>
      <c r="G88" s="44"/>
    </row>
    <row r="89" spans="1:8" ht="54" x14ac:dyDescent="0.15">
      <c r="A89" s="35"/>
      <c r="B89" s="36"/>
      <c r="C89" s="36" t="s">
        <v>213</v>
      </c>
      <c r="D89" s="36"/>
      <c r="E89" s="36"/>
      <c r="F89" s="36"/>
      <c r="G89" s="17">
        <v>1</v>
      </c>
      <c r="H89" s="22"/>
    </row>
    <row r="90" spans="1:8" ht="40.5" x14ac:dyDescent="0.15">
      <c r="A90" s="35"/>
      <c r="B90" s="36"/>
      <c r="C90" s="36" t="s">
        <v>214</v>
      </c>
      <c r="D90" s="36"/>
      <c r="E90" s="36"/>
      <c r="F90" s="36"/>
      <c r="G90" s="17">
        <v>7</v>
      </c>
      <c r="H90" s="22"/>
    </row>
    <row r="91" spans="1:8" x14ac:dyDescent="0.15">
      <c r="A91" s="35"/>
      <c r="B91" s="36" t="s">
        <v>215</v>
      </c>
      <c r="C91" s="36"/>
      <c r="D91" s="36"/>
      <c r="E91" s="36"/>
      <c r="F91" s="36"/>
      <c r="G91" s="17"/>
      <c r="H91" s="22"/>
    </row>
    <row r="92" spans="1:8" ht="40.5" x14ac:dyDescent="0.15">
      <c r="A92" s="35"/>
      <c r="B92" s="36"/>
      <c r="C92" s="36" t="s">
        <v>216</v>
      </c>
      <c r="D92" s="36"/>
      <c r="E92" s="36"/>
      <c r="F92" s="36"/>
      <c r="G92" s="17">
        <v>11</v>
      </c>
      <c r="H92" s="22"/>
    </row>
    <row r="93" spans="1:8" ht="27" x14ac:dyDescent="0.15">
      <c r="A93" s="35"/>
      <c r="B93" s="36"/>
      <c r="C93" s="36" t="s">
        <v>217</v>
      </c>
      <c r="D93" s="36"/>
      <c r="E93" s="36"/>
      <c r="F93" s="36"/>
      <c r="G93" s="17">
        <v>19</v>
      </c>
      <c r="H93" s="22"/>
    </row>
    <row r="94" spans="1:8" ht="54" x14ac:dyDescent="0.15">
      <c r="A94" s="35"/>
      <c r="B94" s="36"/>
      <c r="C94" s="16" t="s">
        <v>218</v>
      </c>
      <c r="D94" s="36"/>
      <c r="E94" s="36"/>
      <c r="F94" s="36"/>
      <c r="G94" s="17">
        <v>28</v>
      </c>
      <c r="H94" s="22"/>
    </row>
    <row r="95" spans="1:8" ht="40.5" x14ac:dyDescent="0.15">
      <c r="A95" s="35"/>
      <c r="B95" s="36"/>
      <c r="C95" s="16" t="s">
        <v>219</v>
      </c>
      <c r="D95" s="36"/>
      <c r="E95" s="36"/>
      <c r="F95" s="36"/>
      <c r="G95" s="17">
        <v>27</v>
      </c>
      <c r="H95" s="22"/>
    </row>
    <row r="96" spans="1:8" ht="54" x14ac:dyDescent="0.15">
      <c r="A96" s="35"/>
      <c r="B96" s="36"/>
      <c r="C96" s="16" t="s">
        <v>220</v>
      </c>
      <c r="D96" s="36"/>
      <c r="E96" s="36"/>
      <c r="F96" s="36"/>
      <c r="G96" s="17">
        <v>35</v>
      </c>
      <c r="H96" s="22"/>
    </row>
    <row r="97" spans="1:8" ht="54" x14ac:dyDescent="0.15">
      <c r="A97" s="35"/>
      <c r="B97" s="36"/>
      <c r="C97" s="16" t="s">
        <v>221</v>
      </c>
      <c r="D97" s="36"/>
      <c r="E97" s="36"/>
      <c r="F97" s="36"/>
      <c r="G97" s="17">
        <v>43</v>
      </c>
      <c r="H97" s="22"/>
    </row>
    <row r="98" spans="1:8" ht="40.5" x14ac:dyDescent="0.15">
      <c r="A98" s="35"/>
      <c r="B98" s="36"/>
      <c r="C98" s="16" t="s">
        <v>222</v>
      </c>
      <c r="D98" s="36"/>
      <c r="E98" s="36"/>
      <c r="F98" s="36"/>
      <c r="G98" s="17">
        <v>51</v>
      </c>
      <c r="H98" s="22"/>
    </row>
    <row r="99" spans="1:8" x14ac:dyDescent="0.15">
      <c r="A99" s="35"/>
      <c r="B99" s="36" t="s">
        <v>223</v>
      </c>
      <c r="C99" s="36"/>
      <c r="D99" s="36"/>
      <c r="E99" s="36"/>
      <c r="F99" s="36"/>
      <c r="G99" s="17"/>
      <c r="H99" s="22"/>
    </row>
    <row r="100" spans="1:8" ht="40.5" x14ac:dyDescent="0.15">
      <c r="A100" s="35"/>
      <c r="B100" s="36"/>
      <c r="C100" s="16" t="s">
        <v>224</v>
      </c>
      <c r="D100" s="36"/>
      <c r="E100" s="36"/>
      <c r="F100" s="36"/>
      <c r="G100" s="17">
        <v>59</v>
      </c>
      <c r="H100" s="22"/>
    </row>
    <row r="101" spans="1:8" x14ac:dyDescent="0.15">
      <c r="A101" s="35"/>
      <c r="B101" s="36" t="s">
        <v>225</v>
      </c>
      <c r="C101" s="36"/>
      <c r="D101" s="36"/>
      <c r="E101" s="36"/>
      <c r="F101" s="36"/>
      <c r="G101" s="17"/>
      <c r="H101" s="22"/>
    </row>
    <row r="102" spans="1:8" ht="27" x14ac:dyDescent="0.15">
      <c r="A102" s="35"/>
      <c r="B102" s="36"/>
      <c r="C102" s="16" t="s">
        <v>226</v>
      </c>
      <c r="D102" s="36"/>
      <c r="E102" s="36"/>
      <c r="F102" s="36"/>
      <c r="G102" s="17">
        <v>65</v>
      </c>
      <c r="H102" s="22"/>
    </row>
    <row r="103" spans="1:8" ht="54" x14ac:dyDescent="0.15">
      <c r="A103" s="35"/>
      <c r="B103" s="36"/>
      <c r="C103" s="16" t="s">
        <v>227</v>
      </c>
      <c r="D103" s="36"/>
      <c r="E103" s="36"/>
      <c r="F103" s="36"/>
      <c r="G103" s="17">
        <v>71</v>
      </c>
      <c r="H103" s="22"/>
    </row>
    <row r="104" spans="1:8" ht="54" x14ac:dyDescent="0.15">
      <c r="A104" s="35"/>
      <c r="B104" s="36"/>
      <c r="C104" s="16" t="s">
        <v>228</v>
      </c>
      <c r="D104" s="36"/>
      <c r="E104" s="36"/>
      <c r="F104" s="36"/>
      <c r="G104" s="17">
        <v>75</v>
      </c>
      <c r="H104" s="22"/>
    </row>
    <row r="105" spans="1:8" ht="54" x14ac:dyDescent="0.15">
      <c r="A105" s="35"/>
      <c r="B105" s="36"/>
      <c r="C105" s="16" t="s">
        <v>229</v>
      </c>
      <c r="D105" s="36"/>
      <c r="E105" s="36"/>
      <c r="F105" s="36"/>
      <c r="G105" s="17">
        <v>83</v>
      </c>
      <c r="H105" s="22"/>
    </row>
    <row r="106" spans="1:8" x14ac:dyDescent="0.15">
      <c r="A106" s="35"/>
      <c r="B106" s="36" t="s">
        <v>230</v>
      </c>
      <c r="C106" s="36"/>
      <c r="D106" s="36"/>
      <c r="E106" s="36"/>
      <c r="F106" s="36"/>
      <c r="G106" s="17"/>
      <c r="H106" s="22"/>
    </row>
    <row r="107" spans="1:8" ht="27" x14ac:dyDescent="0.15">
      <c r="A107" s="35"/>
      <c r="B107" s="36"/>
      <c r="C107" s="16" t="s">
        <v>231</v>
      </c>
      <c r="D107" s="36"/>
      <c r="E107" s="36"/>
      <c r="F107" s="36"/>
      <c r="G107" s="17">
        <v>91</v>
      </c>
      <c r="H107" s="22"/>
    </row>
    <row r="108" spans="1:8" ht="54" x14ac:dyDescent="0.15">
      <c r="A108" s="35"/>
      <c r="B108" s="36"/>
      <c r="C108" s="16" t="s">
        <v>232</v>
      </c>
      <c r="D108" s="36"/>
      <c r="E108" s="36"/>
      <c r="F108" s="36"/>
      <c r="G108" s="17">
        <v>97</v>
      </c>
      <c r="H108" s="22"/>
    </row>
    <row r="109" spans="1:8" ht="54" x14ac:dyDescent="0.15">
      <c r="A109" s="35"/>
      <c r="B109" s="36"/>
      <c r="C109" s="16" t="s">
        <v>233</v>
      </c>
      <c r="D109" s="36"/>
      <c r="E109" s="36"/>
      <c r="F109" s="36"/>
      <c r="G109" s="17">
        <v>105</v>
      </c>
      <c r="H109" s="22"/>
    </row>
    <row r="110" spans="1:8" ht="40.5" x14ac:dyDescent="0.15">
      <c r="A110" s="35"/>
      <c r="B110" s="36"/>
      <c r="C110" s="16" t="s">
        <v>234</v>
      </c>
      <c r="D110" s="36"/>
      <c r="E110" s="36"/>
      <c r="F110" s="36"/>
      <c r="G110" s="17">
        <v>113</v>
      </c>
      <c r="H110" s="22"/>
    </row>
    <row r="111" spans="1:8" ht="54" x14ac:dyDescent="0.15">
      <c r="A111" s="35"/>
      <c r="B111" s="36"/>
      <c r="C111" s="16" t="s">
        <v>235</v>
      </c>
      <c r="D111" s="36"/>
      <c r="E111" s="36"/>
      <c r="F111" s="36"/>
      <c r="G111" s="17">
        <v>119</v>
      </c>
      <c r="H111" s="22"/>
    </row>
    <row r="112" spans="1:8" x14ac:dyDescent="0.15">
      <c r="A112" s="35"/>
      <c r="B112" s="36" t="s">
        <v>236</v>
      </c>
      <c r="C112" s="16"/>
      <c r="D112" s="36"/>
      <c r="E112" s="36"/>
      <c r="F112" s="36"/>
      <c r="G112" s="17"/>
      <c r="H112" s="22"/>
    </row>
    <row r="113" spans="1:8" ht="40.5" x14ac:dyDescent="0.15">
      <c r="A113" s="35"/>
      <c r="B113" s="36"/>
      <c r="C113" s="16" t="s">
        <v>237</v>
      </c>
      <c r="D113" s="36"/>
      <c r="E113" s="36"/>
      <c r="F113" s="36"/>
      <c r="G113" s="17">
        <v>125</v>
      </c>
      <c r="H113" s="22"/>
    </row>
    <row r="114" spans="1:8" ht="54" x14ac:dyDescent="0.15">
      <c r="A114" s="35"/>
      <c r="B114" s="36"/>
      <c r="C114" s="16" t="s">
        <v>238</v>
      </c>
      <c r="D114" s="36"/>
      <c r="E114" s="36"/>
      <c r="F114" s="36"/>
      <c r="G114" s="17">
        <v>133</v>
      </c>
      <c r="H114" s="22"/>
    </row>
    <row r="115" spans="1:8" ht="54" x14ac:dyDescent="0.15">
      <c r="A115" s="35"/>
      <c r="B115" s="36"/>
      <c r="C115" s="16" t="s">
        <v>239</v>
      </c>
      <c r="D115" s="36"/>
      <c r="E115" s="36"/>
      <c r="F115" s="36"/>
      <c r="G115" s="17">
        <v>137</v>
      </c>
      <c r="H115" s="22"/>
    </row>
    <row r="116" spans="1:8" ht="40.5" x14ac:dyDescent="0.15">
      <c r="A116" s="35"/>
      <c r="B116" s="36"/>
      <c r="C116" s="16" t="s">
        <v>240</v>
      </c>
      <c r="D116" s="36"/>
      <c r="E116" s="36"/>
      <c r="F116" s="36"/>
      <c r="G116" s="17">
        <v>141</v>
      </c>
      <c r="H116" s="22"/>
    </row>
    <row r="117" spans="1:8" x14ac:dyDescent="0.15">
      <c r="A117" s="35"/>
      <c r="B117" s="36" t="s">
        <v>80</v>
      </c>
      <c r="C117" s="16"/>
      <c r="D117" s="36"/>
      <c r="E117" s="36"/>
      <c r="F117" s="36"/>
      <c r="G117" s="17"/>
      <c r="H117" s="22"/>
    </row>
    <row r="118" spans="1:8" ht="54" x14ac:dyDescent="0.15">
      <c r="A118" s="35"/>
      <c r="B118" s="36"/>
      <c r="C118" s="16" t="s">
        <v>241</v>
      </c>
      <c r="D118" s="36"/>
      <c r="E118" s="36"/>
      <c r="F118" s="36"/>
      <c r="G118" s="17">
        <v>149</v>
      </c>
      <c r="H118" s="22"/>
    </row>
    <row r="119" spans="1:8" ht="54" x14ac:dyDescent="0.15">
      <c r="A119" s="35"/>
      <c r="B119" s="36"/>
      <c r="C119" s="16" t="s">
        <v>242</v>
      </c>
      <c r="D119" s="36"/>
      <c r="E119" s="36"/>
      <c r="F119" s="36"/>
      <c r="G119" s="17">
        <v>157</v>
      </c>
      <c r="H119" s="22"/>
    </row>
    <row r="120" spans="1:8" ht="54" x14ac:dyDescent="0.15">
      <c r="A120" s="37"/>
      <c r="B120" s="38"/>
      <c r="C120" s="25" t="s">
        <v>243</v>
      </c>
      <c r="D120" s="38"/>
      <c r="E120" s="38"/>
      <c r="F120" s="38"/>
      <c r="G120" s="26">
        <v>163</v>
      </c>
      <c r="H120" s="22"/>
    </row>
    <row r="121" spans="1:8" x14ac:dyDescent="0.15">
      <c r="A121" s="39"/>
      <c r="B121" s="41"/>
      <c r="D121" s="41"/>
      <c r="E121" s="41"/>
      <c r="F121" s="41"/>
      <c r="H121" s="22"/>
    </row>
    <row r="122" spans="1:8" x14ac:dyDescent="0.15">
      <c r="A122" s="75">
        <v>6</v>
      </c>
      <c r="B122" s="34" t="s">
        <v>127</v>
      </c>
      <c r="C122" s="34"/>
      <c r="D122" s="34"/>
      <c r="E122" s="34"/>
      <c r="F122" s="34"/>
      <c r="G122" s="20">
        <v>1</v>
      </c>
    </row>
    <row r="123" spans="1:8" x14ac:dyDescent="0.15">
      <c r="A123" s="35"/>
      <c r="B123" s="16" t="s">
        <v>245</v>
      </c>
      <c r="C123" s="36"/>
      <c r="D123" s="36"/>
      <c r="E123" s="36"/>
      <c r="F123" s="36"/>
      <c r="G123" s="17">
        <v>1</v>
      </c>
    </row>
    <row r="124" spans="1:8" x14ac:dyDescent="0.15">
      <c r="A124" s="35"/>
      <c r="B124" s="36"/>
      <c r="C124" s="16" t="s">
        <v>246</v>
      </c>
      <c r="D124" s="36"/>
      <c r="E124" s="36"/>
      <c r="F124" s="36"/>
      <c r="G124" s="17">
        <v>1</v>
      </c>
    </row>
    <row r="125" spans="1:8" x14ac:dyDescent="0.15">
      <c r="A125" s="35"/>
      <c r="B125" s="36"/>
      <c r="C125" s="16" t="s">
        <v>247</v>
      </c>
      <c r="D125" s="36"/>
      <c r="E125" s="36"/>
      <c r="F125" s="36"/>
      <c r="G125" s="17">
        <v>1</v>
      </c>
    </row>
    <row r="126" spans="1:8" x14ac:dyDescent="0.15">
      <c r="A126" s="35"/>
      <c r="B126" s="36"/>
      <c r="C126" s="16" t="s">
        <v>248</v>
      </c>
      <c r="D126" s="36"/>
      <c r="E126" s="36"/>
      <c r="F126" s="36"/>
      <c r="G126" s="17">
        <v>2</v>
      </c>
    </row>
    <row r="127" spans="1:8" x14ac:dyDescent="0.15">
      <c r="A127" s="35"/>
      <c r="B127" s="36"/>
      <c r="C127" s="16" t="s">
        <v>249</v>
      </c>
      <c r="D127" s="36"/>
      <c r="E127" s="36"/>
      <c r="F127" s="36"/>
      <c r="G127" s="17">
        <v>5</v>
      </c>
    </row>
    <row r="128" spans="1:8" x14ac:dyDescent="0.15">
      <c r="A128" s="35"/>
      <c r="B128" s="36"/>
      <c r="C128" s="16" t="s">
        <v>250</v>
      </c>
      <c r="D128" s="36"/>
      <c r="E128" s="36"/>
      <c r="F128" s="36"/>
      <c r="G128" s="17">
        <v>5</v>
      </c>
    </row>
    <row r="129" spans="1:8" x14ac:dyDescent="0.15">
      <c r="A129" s="35"/>
      <c r="B129" s="16" t="s">
        <v>251</v>
      </c>
      <c r="C129" s="36"/>
      <c r="D129" s="36"/>
      <c r="E129" s="36"/>
      <c r="F129" s="36"/>
      <c r="G129" s="17">
        <v>7</v>
      </c>
    </row>
    <row r="130" spans="1:8" x14ac:dyDescent="0.15">
      <c r="A130" s="35"/>
      <c r="B130" s="36"/>
      <c r="C130" s="16" t="s">
        <v>252</v>
      </c>
      <c r="D130" s="36"/>
      <c r="E130" s="36"/>
      <c r="F130" s="36"/>
      <c r="G130" s="17">
        <v>7</v>
      </c>
    </row>
    <row r="131" spans="1:8" x14ac:dyDescent="0.15">
      <c r="A131" s="35"/>
      <c r="B131" s="36"/>
      <c r="C131" s="16" t="s">
        <v>253</v>
      </c>
      <c r="D131" s="36"/>
      <c r="E131" s="36"/>
      <c r="F131" s="36"/>
      <c r="G131" s="17">
        <v>24</v>
      </c>
    </row>
    <row r="132" spans="1:8" x14ac:dyDescent="0.15">
      <c r="A132" s="35"/>
      <c r="B132" s="36"/>
      <c r="C132" s="16" t="s">
        <v>254</v>
      </c>
      <c r="D132" s="36"/>
      <c r="E132" s="36"/>
      <c r="F132" s="36"/>
      <c r="G132" s="17">
        <v>34</v>
      </c>
    </row>
    <row r="133" spans="1:8" x14ac:dyDescent="0.15">
      <c r="A133" s="35"/>
      <c r="B133" s="36"/>
      <c r="C133" s="16" t="s">
        <v>255</v>
      </c>
      <c r="D133" s="36"/>
      <c r="E133" s="36"/>
      <c r="F133" s="36"/>
      <c r="G133" s="17">
        <v>38</v>
      </c>
    </row>
    <row r="134" spans="1:8" x14ac:dyDescent="0.15">
      <c r="A134" s="35"/>
      <c r="B134" s="36"/>
      <c r="C134" s="16" t="s">
        <v>256</v>
      </c>
      <c r="D134" s="36"/>
      <c r="E134" s="36"/>
      <c r="F134" s="36"/>
      <c r="G134" s="17">
        <v>45</v>
      </c>
    </row>
    <row r="135" spans="1:8" x14ac:dyDescent="0.15">
      <c r="A135" s="35"/>
      <c r="B135" s="36"/>
      <c r="C135" s="16" t="s">
        <v>257</v>
      </c>
      <c r="D135" s="36"/>
      <c r="E135" s="36"/>
      <c r="F135" s="36"/>
      <c r="G135" s="17">
        <v>63</v>
      </c>
    </row>
    <row r="136" spans="1:8" x14ac:dyDescent="0.15">
      <c r="A136" s="35"/>
      <c r="B136" s="36"/>
      <c r="C136" s="16" t="s">
        <v>258</v>
      </c>
      <c r="D136" s="36"/>
      <c r="E136" s="36"/>
      <c r="F136" s="36"/>
      <c r="G136" s="17">
        <v>74</v>
      </c>
    </row>
    <row r="137" spans="1:8" x14ac:dyDescent="0.15">
      <c r="A137" s="35"/>
      <c r="B137" s="36" t="s">
        <v>123</v>
      </c>
      <c r="C137" s="36"/>
      <c r="D137" s="36"/>
      <c r="E137" s="36"/>
      <c r="F137" s="36"/>
      <c r="G137" s="17">
        <v>76</v>
      </c>
    </row>
    <row r="138" spans="1:8" x14ac:dyDescent="0.15">
      <c r="A138" s="37"/>
      <c r="B138" s="38" t="s">
        <v>259</v>
      </c>
      <c r="C138" s="38"/>
      <c r="D138" s="38"/>
      <c r="E138" s="38"/>
      <c r="F138" s="38"/>
      <c r="G138" s="26">
        <v>77</v>
      </c>
    </row>
    <row r="139" spans="1:8" x14ac:dyDescent="0.15">
      <c r="A139" s="45"/>
      <c r="B139" s="36"/>
      <c r="C139" s="36"/>
      <c r="D139" s="36"/>
      <c r="E139" s="36"/>
      <c r="F139" s="36"/>
      <c r="G139" s="28"/>
    </row>
    <row r="140" spans="1:8" x14ac:dyDescent="0.15">
      <c r="A140" s="75">
        <v>7</v>
      </c>
      <c r="B140" s="19" t="s">
        <v>261</v>
      </c>
      <c r="C140" s="34"/>
      <c r="D140" s="34"/>
      <c r="E140" s="34"/>
      <c r="F140" s="34"/>
      <c r="G140" s="20">
        <v>1</v>
      </c>
      <c r="H140" s="22"/>
    </row>
    <row r="141" spans="1:8" x14ac:dyDescent="0.15">
      <c r="A141" s="35"/>
      <c r="B141" s="16" t="s">
        <v>262</v>
      </c>
      <c r="C141" s="36"/>
      <c r="D141" s="36"/>
      <c r="E141" s="36"/>
      <c r="F141" s="36"/>
      <c r="G141" s="17">
        <v>93</v>
      </c>
      <c r="H141" s="22"/>
    </row>
    <row r="142" spans="1:8" x14ac:dyDescent="0.15">
      <c r="A142" s="35"/>
      <c r="B142" s="16" t="s">
        <v>263</v>
      </c>
      <c r="C142" s="36"/>
      <c r="D142" s="36"/>
      <c r="E142" s="36"/>
      <c r="F142" s="36"/>
      <c r="G142" s="17">
        <v>143</v>
      </c>
      <c r="H142" s="22"/>
    </row>
    <row r="143" spans="1:8" x14ac:dyDescent="0.15">
      <c r="A143" s="37"/>
      <c r="B143" s="25" t="s">
        <v>264</v>
      </c>
      <c r="C143" s="38"/>
      <c r="D143" s="38"/>
      <c r="E143" s="38"/>
      <c r="F143" s="38"/>
      <c r="G143" s="26">
        <v>183</v>
      </c>
      <c r="H143" s="22"/>
    </row>
    <row r="144" spans="1:8" x14ac:dyDescent="0.15">
      <c r="A144" s="39"/>
      <c r="B144" s="41"/>
      <c r="C144" s="41"/>
      <c r="D144" s="41"/>
      <c r="E144" s="41"/>
      <c r="F144" s="41"/>
      <c r="G144" s="43"/>
    </row>
    <row r="145" spans="1:8" x14ac:dyDescent="0.15">
      <c r="A145" s="75">
        <v>8</v>
      </c>
      <c r="B145" s="19" t="s">
        <v>265</v>
      </c>
      <c r="C145" s="34"/>
      <c r="D145" s="34"/>
      <c r="E145" s="34"/>
      <c r="F145" s="34"/>
      <c r="G145" s="20">
        <v>1</v>
      </c>
      <c r="H145" s="22"/>
    </row>
    <row r="146" spans="1:8" x14ac:dyDescent="0.15">
      <c r="A146" s="35"/>
      <c r="B146" s="16" t="s">
        <v>266</v>
      </c>
      <c r="C146" s="36"/>
      <c r="D146" s="36"/>
      <c r="E146" s="36"/>
      <c r="F146" s="36"/>
      <c r="G146" s="17">
        <v>1</v>
      </c>
      <c r="H146" s="22"/>
    </row>
    <row r="147" spans="1:8" x14ac:dyDescent="0.15">
      <c r="A147" s="35"/>
      <c r="B147" s="16" t="s">
        <v>267</v>
      </c>
      <c r="C147" s="36"/>
      <c r="D147" s="36"/>
      <c r="E147" s="36"/>
      <c r="F147" s="36"/>
      <c r="G147" s="17">
        <v>6</v>
      </c>
      <c r="H147" s="22"/>
    </row>
    <row r="148" spans="1:8" x14ac:dyDescent="0.15">
      <c r="A148" s="35"/>
      <c r="B148" s="36"/>
      <c r="C148" s="16" t="s">
        <v>268</v>
      </c>
      <c r="D148" s="36"/>
      <c r="E148" s="36"/>
      <c r="F148" s="36"/>
      <c r="G148" s="17">
        <v>6</v>
      </c>
      <c r="H148" s="22"/>
    </row>
    <row r="149" spans="1:8" x14ac:dyDescent="0.15">
      <c r="A149" s="35"/>
      <c r="B149" s="36"/>
      <c r="C149" s="16" t="s">
        <v>269</v>
      </c>
      <c r="D149" s="36"/>
      <c r="E149" s="36"/>
      <c r="F149" s="36"/>
      <c r="G149" s="17">
        <v>9</v>
      </c>
      <c r="H149" s="22"/>
    </row>
    <row r="150" spans="1:8" x14ac:dyDescent="0.15">
      <c r="A150" s="35"/>
      <c r="B150" s="36"/>
      <c r="C150" s="36"/>
      <c r="D150" s="16" t="s">
        <v>270</v>
      </c>
      <c r="E150" s="36"/>
      <c r="F150" s="36"/>
      <c r="G150" s="17">
        <v>9</v>
      </c>
      <c r="H150" s="22"/>
    </row>
    <row r="151" spans="1:8" x14ac:dyDescent="0.15">
      <c r="A151" s="35"/>
      <c r="B151" s="36"/>
      <c r="C151" s="36"/>
      <c r="D151" s="16" t="s">
        <v>271</v>
      </c>
      <c r="E151" s="36"/>
      <c r="F151" s="36"/>
      <c r="G151" s="17">
        <v>37</v>
      </c>
      <c r="H151" s="22"/>
    </row>
    <row r="152" spans="1:8" x14ac:dyDescent="0.15">
      <c r="A152" s="35"/>
      <c r="B152" s="36"/>
      <c r="C152" s="36"/>
      <c r="D152" s="16" t="s">
        <v>272</v>
      </c>
      <c r="E152" s="36"/>
      <c r="F152" s="36"/>
      <c r="G152" s="17">
        <v>70</v>
      </c>
      <c r="H152" s="22"/>
    </row>
    <row r="153" spans="1:8" x14ac:dyDescent="0.15">
      <c r="A153" s="35"/>
      <c r="B153" s="36"/>
      <c r="C153" s="16" t="s">
        <v>273</v>
      </c>
      <c r="D153" s="36"/>
      <c r="E153" s="36"/>
      <c r="F153" s="36"/>
      <c r="G153" s="17">
        <v>87</v>
      </c>
      <c r="H153" s="22"/>
    </row>
    <row r="154" spans="1:8" x14ac:dyDescent="0.15">
      <c r="A154" s="35"/>
      <c r="B154" s="16" t="s">
        <v>274</v>
      </c>
      <c r="C154" s="36"/>
      <c r="D154" s="36"/>
      <c r="E154" s="36"/>
      <c r="F154" s="36"/>
      <c r="G154" s="17"/>
      <c r="H154" s="22"/>
    </row>
    <row r="155" spans="1:8" x14ac:dyDescent="0.15">
      <c r="A155" s="35"/>
      <c r="B155" s="36"/>
      <c r="C155" s="36"/>
      <c r="D155" s="16" t="s">
        <v>275</v>
      </c>
      <c r="E155" s="36"/>
      <c r="F155" s="36"/>
      <c r="G155" s="17">
        <v>116</v>
      </c>
      <c r="H155" s="22"/>
    </row>
    <row r="156" spans="1:8" x14ac:dyDescent="0.15">
      <c r="A156" s="35"/>
      <c r="B156" s="36"/>
      <c r="C156" s="36"/>
      <c r="D156" s="16" t="s">
        <v>276</v>
      </c>
      <c r="E156" s="36"/>
      <c r="F156" s="36"/>
      <c r="G156" s="17">
        <v>131</v>
      </c>
      <c r="H156" s="22"/>
    </row>
    <row r="157" spans="1:8" x14ac:dyDescent="0.15">
      <c r="A157" s="37"/>
      <c r="B157" s="38"/>
      <c r="C157" s="38"/>
      <c r="D157" s="25" t="s">
        <v>277</v>
      </c>
      <c r="E157" s="38"/>
      <c r="F157" s="38"/>
      <c r="G157" s="26">
        <v>158</v>
      </c>
      <c r="H157" s="22"/>
    </row>
    <row r="158" spans="1:8" x14ac:dyDescent="0.15">
      <c r="A158" s="39"/>
      <c r="B158" s="41"/>
      <c r="C158" s="41"/>
      <c r="D158" s="41"/>
      <c r="E158" s="41"/>
      <c r="F158" s="41"/>
      <c r="G158" s="43"/>
    </row>
    <row r="159" spans="1:8" x14ac:dyDescent="0.15">
      <c r="A159" s="75">
        <v>9</v>
      </c>
      <c r="B159" s="19" t="s">
        <v>128</v>
      </c>
      <c r="C159" s="34"/>
      <c r="D159" s="34"/>
      <c r="E159" s="34"/>
      <c r="F159" s="34"/>
      <c r="G159" s="20">
        <v>1</v>
      </c>
      <c r="H159" s="22"/>
    </row>
    <row r="160" spans="1:8" x14ac:dyDescent="0.15">
      <c r="A160" s="35"/>
      <c r="B160" s="16" t="s">
        <v>278</v>
      </c>
      <c r="C160" s="36"/>
      <c r="D160" s="36"/>
      <c r="E160" s="36"/>
      <c r="F160" s="36"/>
      <c r="G160" s="17">
        <v>1</v>
      </c>
      <c r="H160" s="22"/>
    </row>
    <row r="161" spans="1:8" x14ac:dyDescent="0.15">
      <c r="A161" s="35"/>
      <c r="B161" s="36"/>
      <c r="C161" s="16" t="s">
        <v>279</v>
      </c>
      <c r="D161" s="36"/>
      <c r="E161" s="36"/>
      <c r="F161" s="36"/>
      <c r="G161" s="17">
        <v>1</v>
      </c>
      <c r="H161" s="22"/>
    </row>
    <row r="162" spans="1:8" x14ac:dyDescent="0.15">
      <c r="A162" s="35"/>
      <c r="B162" s="36"/>
      <c r="C162" s="16" t="s">
        <v>280</v>
      </c>
      <c r="D162" s="36"/>
      <c r="E162" s="36"/>
      <c r="F162" s="36"/>
      <c r="G162" s="17">
        <v>1</v>
      </c>
      <c r="H162" s="22"/>
    </row>
    <row r="163" spans="1:8" x14ac:dyDescent="0.15">
      <c r="A163" s="35"/>
      <c r="B163" s="16" t="s">
        <v>281</v>
      </c>
      <c r="C163" s="36"/>
      <c r="D163" s="36"/>
      <c r="E163" s="36"/>
      <c r="F163" s="36"/>
      <c r="G163" s="17">
        <v>6</v>
      </c>
      <c r="H163" s="22"/>
    </row>
    <row r="164" spans="1:8" x14ac:dyDescent="0.15">
      <c r="A164" s="35"/>
      <c r="B164" s="36"/>
      <c r="C164" s="16" t="s">
        <v>282</v>
      </c>
      <c r="D164" s="36"/>
      <c r="E164" s="36"/>
      <c r="F164" s="36"/>
      <c r="G164" s="17">
        <v>6</v>
      </c>
      <c r="H164" s="22"/>
    </row>
    <row r="165" spans="1:8" x14ac:dyDescent="0.15">
      <c r="A165" s="35"/>
      <c r="B165" s="36"/>
      <c r="C165" s="16" t="s">
        <v>283</v>
      </c>
      <c r="D165" s="36"/>
      <c r="E165" s="36"/>
      <c r="F165" s="36"/>
      <c r="G165" s="17">
        <v>16</v>
      </c>
      <c r="H165" s="22"/>
    </row>
    <row r="166" spans="1:8" x14ac:dyDescent="0.15">
      <c r="A166" s="35"/>
      <c r="B166" s="16" t="s">
        <v>284</v>
      </c>
      <c r="C166" s="36"/>
      <c r="D166" s="36"/>
      <c r="E166" s="36"/>
      <c r="F166" s="36"/>
      <c r="G166" s="17">
        <v>24</v>
      </c>
      <c r="H166" s="22"/>
    </row>
    <row r="167" spans="1:8" x14ac:dyDescent="0.15">
      <c r="A167" s="35"/>
      <c r="B167" s="36"/>
      <c r="C167" s="16" t="s">
        <v>285</v>
      </c>
      <c r="D167" s="36"/>
      <c r="E167" s="36"/>
      <c r="F167" s="36"/>
      <c r="G167" s="17">
        <v>24</v>
      </c>
      <c r="H167" s="22"/>
    </row>
    <row r="168" spans="1:8" x14ac:dyDescent="0.15">
      <c r="A168" s="35"/>
      <c r="B168" s="36"/>
      <c r="C168" s="16" t="s">
        <v>286</v>
      </c>
      <c r="D168" s="36"/>
      <c r="E168" s="36"/>
      <c r="F168" s="36"/>
      <c r="G168" s="17">
        <v>27</v>
      </c>
      <c r="H168" s="22"/>
    </row>
    <row r="169" spans="1:8" ht="27" x14ac:dyDescent="0.15">
      <c r="A169" s="35"/>
      <c r="B169" s="36"/>
      <c r="C169" s="16" t="s">
        <v>287</v>
      </c>
      <c r="D169" s="36"/>
      <c r="E169" s="36"/>
      <c r="F169" s="36"/>
      <c r="G169" s="17">
        <v>28</v>
      </c>
      <c r="H169" s="22"/>
    </row>
    <row r="170" spans="1:8" x14ac:dyDescent="0.15">
      <c r="A170" s="35"/>
      <c r="B170" s="16" t="s">
        <v>288</v>
      </c>
      <c r="C170" s="36"/>
      <c r="D170" s="36"/>
      <c r="E170" s="36"/>
      <c r="F170" s="36"/>
      <c r="G170" s="17">
        <v>30</v>
      </c>
      <c r="H170" s="22"/>
    </row>
    <row r="171" spans="1:8" x14ac:dyDescent="0.15">
      <c r="A171" s="35"/>
      <c r="B171" s="16" t="s">
        <v>289</v>
      </c>
      <c r="C171" s="36"/>
      <c r="D171" s="36"/>
      <c r="E171" s="36"/>
      <c r="F171" s="36"/>
      <c r="G171" s="17">
        <v>31</v>
      </c>
      <c r="H171" s="22"/>
    </row>
    <row r="172" spans="1:8" x14ac:dyDescent="0.15">
      <c r="A172" s="35"/>
      <c r="B172" s="46" t="s">
        <v>290</v>
      </c>
      <c r="C172" s="36"/>
      <c r="D172" s="36"/>
      <c r="E172" s="36"/>
      <c r="F172" s="36"/>
      <c r="G172" s="17"/>
      <c r="H172" s="22"/>
    </row>
    <row r="173" spans="1:8" ht="27" x14ac:dyDescent="0.15">
      <c r="A173" s="35"/>
      <c r="B173" s="16" t="s">
        <v>291</v>
      </c>
      <c r="C173" s="36"/>
      <c r="D173" s="36"/>
      <c r="E173" s="36"/>
      <c r="F173" s="36"/>
      <c r="G173" s="17">
        <v>33</v>
      </c>
      <c r="H173" s="22"/>
    </row>
    <row r="174" spans="1:8" x14ac:dyDescent="0.15">
      <c r="A174" s="37"/>
      <c r="B174" s="25" t="s">
        <v>292</v>
      </c>
      <c r="C174" s="38"/>
      <c r="D174" s="38"/>
      <c r="E174" s="38"/>
      <c r="F174" s="38"/>
      <c r="G174" s="26">
        <v>69</v>
      </c>
      <c r="H174" s="22"/>
    </row>
    <row r="175" spans="1:8" x14ac:dyDescent="0.15">
      <c r="A175" s="39"/>
      <c r="B175" s="41"/>
      <c r="C175" s="41"/>
      <c r="D175" s="41"/>
      <c r="E175" s="41"/>
      <c r="F175" s="41"/>
      <c r="G175" s="43"/>
    </row>
    <row r="176" spans="1:8" x14ac:dyDescent="0.15">
      <c r="A176" s="75">
        <v>10</v>
      </c>
      <c r="B176" s="19" t="s">
        <v>162</v>
      </c>
      <c r="C176" s="34"/>
      <c r="D176" s="34"/>
      <c r="E176" s="34"/>
      <c r="F176" s="34"/>
      <c r="G176" s="20">
        <v>1</v>
      </c>
      <c r="H176" s="22"/>
    </row>
    <row r="177" spans="1:8" x14ac:dyDescent="0.15">
      <c r="A177" s="35"/>
      <c r="B177" s="16" t="s">
        <v>293</v>
      </c>
      <c r="C177" s="36"/>
      <c r="D177" s="36"/>
      <c r="E177" s="36"/>
      <c r="F177" s="36"/>
      <c r="G177" s="17">
        <v>1</v>
      </c>
      <c r="H177" s="22"/>
    </row>
    <row r="178" spans="1:8" x14ac:dyDescent="0.15">
      <c r="A178" s="35"/>
      <c r="B178" s="36"/>
      <c r="C178" s="16" t="s">
        <v>294</v>
      </c>
      <c r="D178" s="36"/>
      <c r="E178" s="36"/>
      <c r="F178" s="36"/>
      <c r="G178" s="17">
        <v>1</v>
      </c>
      <c r="H178" s="22"/>
    </row>
    <row r="179" spans="1:8" x14ac:dyDescent="0.15">
      <c r="A179" s="35"/>
      <c r="B179" s="16" t="s">
        <v>295</v>
      </c>
      <c r="C179" s="36"/>
      <c r="D179" s="36"/>
      <c r="E179" s="36"/>
      <c r="F179" s="36"/>
      <c r="G179" s="17">
        <v>5</v>
      </c>
      <c r="H179" s="22"/>
    </row>
    <row r="180" spans="1:8" x14ac:dyDescent="0.15">
      <c r="A180" s="35"/>
      <c r="B180" s="36"/>
      <c r="C180" s="16" t="s">
        <v>296</v>
      </c>
      <c r="D180" s="36"/>
      <c r="E180" s="36"/>
      <c r="F180" s="36"/>
      <c r="G180" s="17">
        <v>5</v>
      </c>
      <c r="H180" s="22"/>
    </row>
    <row r="181" spans="1:8" x14ac:dyDescent="0.15">
      <c r="A181" s="35"/>
      <c r="B181" s="36"/>
      <c r="C181" s="16" t="s">
        <v>297</v>
      </c>
      <c r="D181" s="36"/>
      <c r="E181" s="36"/>
      <c r="F181" s="36"/>
      <c r="G181" s="17">
        <v>5</v>
      </c>
      <c r="H181" s="22"/>
    </row>
    <row r="182" spans="1:8" x14ac:dyDescent="0.15">
      <c r="A182" s="35"/>
      <c r="B182" s="36"/>
      <c r="C182" s="16" t="s">
        <v>298</v>
      </c>
      <c r="D182" s="36"/>
      <c r="E182" s="36"/>
      <c r="F182" s="36"/>
      <c r="G182" s="17">
        <v>22</v>
      </c>
      <c r="H182" s="22"/>
    </row>
    <row r="183" spans="1:8" x14ac:dyDescent="0.15">
      <c r="A183" s="35"/>
      <c r="B183" s="36"/>
      <c r="C183" s="16" t="s">
        <v>299</v>
      </c>
      <c r="D183" s="36"/>
      <c r="E183" s="36"/>
      <c r="F183" s="36"/>
      <c r="G183" s="17">
        <v>25</v>
      </c>
      <c r="H183" s="22"/>
    </row>
    <row r="184" spans="1:8" x14ac:dyDescent="0.15">
      <c r="A184" s="37"/>
      <c r="B184" s="25" t="s">
        <v>300</v>
      </c>
      <c r="C184" s="38"/>
      <c r="D184" s="38"/>
      <c r="E184" s="38"/>
      <c r="F184" s="38"/>
      <c r="G184" s="26">
        <v>26</v>
      </c>
      <c r="H184" s="22"/>
    </row>
    <row r="185" spans="1:8" x14ac:dyDescent="0.15">
      <c r="B185" s="41"/>
      <c r="C185" s="41"/>
      <c r="D185" s="41"/>
      <c r="E185" s="41"/>
      <c r="F185" s="41"/>
      <c r="G185" s="43"/>
    </row>
    <row r="186" spans="1:8" x14ac:dyDescent="0.15">
      <c r="A186" s="75">
        <v>11</v>
      </c>
      <c r="B186" s="19" t="s">
        <v>128</v>
      </c>
      <c r="C186" s="34"/>
      <c r="D186" s="34"/>
      <c r="E186" s="34"/>
      <c r="F186" s="34"/>
      <c r="G186" s="20">
        <v>1</v>
      </c>
      <c r="H186" s="22"/>
    </row>
    <row r="187" spans="1:8" x14ac:dyDescent="0.15">
      <c r="A187" s="35"/>
      <c r="B187" s="16" t="s">
        <v>278</v>
      </c>
      <c r="C187" s="36"/>
      <c r="D187" s="36"/>
      <c r="E187" s="36"/>
      <c r="F187" s="36"/>
      <c r="G187" s="17">
        <v>1</v>
      </c>
      <c r="H187" s="22"/>
    </row>
    <row r="188" spans="1:8" x14ac:dyDescent="0.15">
      <c r="A188" s="35"/>
      <c r="B188" s="36"/>
      <c r="C188" s="16" t="s">
        <v>305</v>
      </c>
      <c r="D188" s="36"/>
      <c r="E188" s="36"/>
      <c r="F188" s="36"/>
      <c r="G188" s="17">
        <v>1</v>
      </c>
      <c r="H188" s="22"/>
    </row>
    <row r="189" spans="1:8" x14ac:dyDescent="0.15">
      <c r="A189" s="35"/>
      <c r="B189" s="36"/>
      <c r="C189" s="36"/>
      <c r="D189" s="16" t="s">
        <v>306</v>
      </c>
      <c r="E189" s="36"/>
      <c r="F189" s="36"/>
      <c r="G189" s="17">
        <v>1</v>
      </c>
      <c r="H189" s="22"/>
    </row>
    <row r="190" spans="1:8" x14ac:dyDescent="0.15">
      <c r="A190" s="35"/>
      <c r="B190" s="36"/>
      <c r="C190" s="36"/>
      <c r="D190" s="16" t="s">
        <v>307</v>
      </c>
      <c r="E190" s="36"/>
      <c r="F190" s="36"/>
      <c r="G190" s="17">
        <v>1</v>
      </c>
      <c r="H190" s="22"/>
    </row>
    <row r="191" spans="1:8" x14ac:dyDescent="0.15">
      <c r="A191" s="35"/>
      <c r="B191" s="36"/>
      <c r="C191" s="36"/>
      <c r="D191" s="16" t="s">
        <v>308</v>
      </c>
      <c r="E191" s="36"/>
      <c r="F191" s="36"/>
      <c r="G191" s="17">
        <v>1</v>
      </c>
      <c r="H191" s="22"/>
    </row>
    <row r="192" spans="1:8" x14ac:dyDescent="0.15">
      <c r="A192" s="35"/>
      <c r="B192" s="36"/>
      <c r="C192" s="16" t="s">
        <v>309</v>
      </c>
      <c r="D192" s="36"/>
      <c r="E192" s="36"/>
      <c r="F192" s="36"/>
      <c r="G192" s="17">
        <v>2</v>
      </c>
      <c r="H192" s="22"/>
    </row>
    <row r="193" spans="1:8" x14ac:dyDescent="0.15">
      <c r="A193" s="35"/>
      <c r="B193" s="36"/>
      <c r="C193" s="36"/>
      <c r="D193" s="16" t="s">
        <v>310</v>
      </c>
      <c r="E193" s="36"/>
      <c r="F193" s="36"/>
      <c r="G193" s="17">
        <v>2</v>
      </c>
      <c r="H193" s="22"/>
    </row>
    <row r="194" spans="1:8" x14ac:dyDescent="0.15">
      <c r="A194" s="35"/>
      <c r="B194" s="36"/>
      <c r="C194" s="36"/>
      <c r="D194" s="16" t="s">
        <v>311</v>
      </c>
      <c r="E194" s="36"/>
      <c r="F194" s="36"/>
      <c r="G194" s="17">
        <v>2</v>
      </c>
      <c r="H194" s="22"/>
    </row>
    <row r="195" spans="1:8" x14ac:dyDescent="0.15">
      <c r="A195" s="35"/>
      <c r="B195" s="36"/>
      <c r="C195" s="36"/>
      <c r="D195" s="16" t="s">
        <v>312</v>
      </c>
      <c r="E195" s="36"/>
      <c r="F195" s="36"/>
      <c r="G195" s="17">
        <v>3</v>
      </c>
      <c r="H195" s="22"/>
    </row>
    <row r="196" spans="1:8" x14ac:dyDescent="0.15">
      <c r="A196" s="35"/>
      <c r="B196" s="36"/>
      <c r="C196" s="36"/>
      <c r="D196" s="16" t="s">
        <v>313</v>
      </c>
      <c r="E196" s="36"/>
      <c r="F196" s="36"/>
      <c r="G196" s="17">
        <v>5</v>
      </c>
      <c r="H196" s="22"/>
    </row>
    <row r="197" spans="1:8" x14ac:dyDescent="0.15">
      <c r="A197" s="35"/>
      <c r="B197" s="36"/>
      <c r="C197" s="36"/>
      <c r="D197" s="16" t="s">
        <v>314</v>
      </c>
      <c r="E197" s="36"/>
      <c r="F197" s="36"/>
      <c r="G197" s="17">
        <v>8</v>
      </c>
      <c r="H197" s="22"/>
    </row>
    <row r="198" spans="1:8" x14ac:dyDescent="0.15">
      <c r="A198" s="35"/>
      <c r="B198" s="16" t="s">
        <v>301</v>
      </c>
      <c r="C198" s="36"/>
      <c r="D198" s="36"/>
      <c r="E198" s="36"/>
      <c r="F198" s="36"/>
      <c r="G198" s="17">
        <v>10</v>
      </c>
      <c r="H198" s="22"/>
    </row>
    <row r="199" spans="1:8" x14ac:dyDescent="0.15">
      <c r="A199" s="35"/>
      <c r="B199" s="36"/>
      <c r="C199" s="16" t="s">
        <v>315</v>
      </c>
      <c r="D199" s="36"/>
      <c r="E199" s="36"/>
      <c r="F199" s="36"/>
      <c r="G199" s="17">
        <v>10</v>
      </c>
      <c r="H199" s="22"/>
    </row>
    <row r="200" spans="1:8" x14ac:dyDescent="0.15">
      <c r="A200" s="35"/>
      <c r="B200" s="36"/>
      <c r="C200" s="36"/>
      <c r="D200" s="16" t="s">
        <v>316</v>
      </c>
      <c r="E200" s="36"/>
      <c r="F200" s="36"/>
      <c r="G200" s="17">
        <v>10</v>
      </c>
      <c r="H200" s="22"/>
    </row>
    <row r="201" spans="1:8" x14ac:dyDescent="0.15">
      <c r="A201" s="35"/>
      <c r="B201" s="36"/>
      <c r="C201" s="36"/>
      <c r="D201" s="36"/>
      <c r="E201" s="16" t="s">
        <v>317</v>
      </c>
      <c r="F201" s="16"/>
      <c r="G201" s="17">
        <v>10</v>
      </c>
      <c r="H201" s="22"/>
    </row>
    <row r="202" spans="1:8" x14ac:dyDescent="0.15">
      <c r="A202" s="35"/>
      <c r="B202" s="36"/>
      <c r="C202" s="36"/>
      <c r="D202" s="36"/>
      <c r="E202" s="16" t="s">
        <v>318</v>
      </c>
      <c r="F202" s="16"/>
      <c r="G202" s="17">
        <v>10</v>
      </c>
      <c r="H202" s="22"/>
    </row>
    <row r="203" spans="1:8" x14ac:dyDescent="0.15">
      <c r="A203" s="35"/>
      <c r="B203" s="36"/>
      <c r="C203" s="36"/>
      <c r="D203" s="36"/>
      <c r="E203" s="16" t="s">
        <v>319</v>
      </c>
      <c r="F203" s="16"/>
      <c r="G203" s="17">
        <v>10</v>
      </c>
      <c r="H203" s="22"/>
    </row>
    <row r="204" spans="1:8" x14ac:dyDescent="0.15">
      <c r="A204" s="35"/>
      <c r="B204" s="36"/>
      <c r="C204" s="36"/>
      <c r="D204" s="16" t="s">
        <v>320</v>
      </c>
      <c r="E204" s="36"/>
      <c r="F204" s="36"/>
      <c r="G204" s="17">
        <v>10</v>
      </c>
      <c r="H204" s="22"/>
    </row>
    <row r="205" spans="1:8" x14ac:dyDescent="0.15">
      <c r="A205" s="35"/>
      <c r="B205" s="36"/>
      <c r="C205" s="36"/>
      <c r="D205" s="36"/>
      <c r="E205" s="16" t="s">
        <v>321</v>
      </c>
      <c r="F205" s="16"/>
      <c r="G205" s="17">
        <v>10</v>
      </c>
      <c r="H205" s="22"/>
    </row>
    <row r="206" spans="1:8" x14ac:dyDescent="0.15">
      <c r="A206" s="35"/>
      <c r="B206" s="36"/>
      <c r="C206" s="36"/>
      <c r="D206" s="36"/>
      <c r="E206" s="16" t="s">
        <v>322</v>
      </c>
      <c r="F206" s="16"/>
      <c r="G206" s="17">
        <v>11</v>
      </c>
      <c r="H206" s="22"/>
    </row>
    <row r="207" spans="1:8" x14ac:dyDescent="0.15">
      <c r="A207" s="35"/>
      <c r="B207" s="36"/>
      <c r="C207" s="36"/>
      <c r="D207" s="36"/>
      <c r="E207" s="16" t="s">
        <v>323</v>
      </c>
      <c r="F207" s="16"/>
      <c r="G207" s="17">
        <v>11</v>
      </c>
      <c r="H207" s="22"/>
    </row>
    <row r="208" spans="1:8" x14ac:dyDescent="0.15">
      <c r="A208" s="35"/>
      <c r="B208" s="36"/>
      <c r="C208" s="36"/>
      <c r="D208" s="36"/>
      <c r="E208" s="16" t="s">
        <v>324</v>
      </c>
      <c r="F208" s="16"/>
      <c r="G208" s="17">
        <v>11</v>
      </c>
      <c r="H208" s="22"/>
    </row>
    <row r="209" spans="1:8" x14ac:dyDescent="0.15">
      <c r="A209" s="35"/>
      <c r="B209" s="36"/>
      <c r="C209" s="36"/>
      <c r="D209" s="16" t="s">
        <v>325</v>
      </c>
      <c r="E209" s="36"/>
      <c r="F209" s="36"/>
      <c r="G209" s="17">
        <v>12</v>
      </c>
      <c r="H209" s="22"/>
    </row>
    <row r="210" spans="1:8" x14ac:dyDescent="0.15">
      <c r="A210" s="35"/>
      <c r="B210" s="36"/>
      <c r="C210" s="36"/>
      <c r="D210" s="36"/>
      <c r="E210" s="16" t="s">
        <v>326</v>
      </c>
      <c r="F210" s="16"/>
      <c r="G210" s="17">
        <v>12</v>
      </c>
      <c r="H210" s="22"/>
    </row>
    <row r="211" spans="1:8" x14ac:dyDescent="0.15">
      <c r="A211" s="35"/>
      <c r="B211" s="36"/>
      <c r="C211" s="36"/>
      <c r="D211" s="36"/>
      <c r="E211" s="16" t="s">
        <v>327</v>
      </c>
      <c r="F211" s="16"/>
      <c r="G211" s="17">
        <v>17</v>
      </c>
      <c r="H211" s="22"/>
    </row>
    <row r="212" spans="1:8" x14ac:dyDescent="0.15">
      <c r="A212" s="35"/>
      <c r="B212" s="36"/>
      <c r="C212" s="36"/>
      <c r="D212" s="36"/>
      <c r="E212" s="16" t="s">
        <v>328</v>
      </c>
      <c r="F212" s="16"/>
      <c r="G212" s="17">
        <v>17</v>
      </c>
      <c r="H212" s="22"/>
    </row>
    <row r="213" spans="1:8" x14ac:dyDescent="0.15">
      <c r="A213" s="35"/>
      <c r="B213" s="36"/>
      <c r="C213" s="36"/>
      <c r="D213" s="36"/>
      <c r="E213" s="16" t="s">
        <v>329</v>
      </c>
      <c r="F213" s="16"/>
      <c r="G213" s="17">
        <v>17</v>
      </c>
      <c r="H213" s="22"/>
    </row>
    <row r="214" spans="1:8" x14ac:dyDescent="0.15">
      <c r="A214" s="35"/>
      <c r="B214" s="36"/>
      <c r="C214" s="36"/>
      <c r="D214" s="36"/>
      <c r="E214" s="16" t="s">
        <v>330</v>
      </c>
      <c r="F214" s="16"/>
      <c r="G214" s="17">
        <v>17</v>
      </c>
      <c r="H214" s="22"/>
    </row>
    <row r="215" spans="1:8" x14ac:dyDescent="0.15">
      <c r="A215" s="35"/>
      <c r="B215" s="36"/>
      <c r="C215" s="36"/>
      <c r="D215" s="36"/>
      <c r="E215" s="16" t="s">
        <v>331</v>
      </c>
      <c r="F215" s="16"/>
      <c r="G215" s="17">
        <v>21</v>
      </c>
      <c r="H215" s="22"/>
    </row>
    <row r="216" spans="1:8" x14ac:dyDescent="0.15">
      <c r="A216" s="35"/>
      <c r="B216" s="36"/>
      <c r="C216" s="36"/>
      <c r="D216" s="36"/>
      <c r="E216" s="16" t="s">
        <v>332</v>
      </c>
      <c r="F216" s="16"/>
      <c r="G216" s="17">
        <v>27</v>
      </c>
      <c r="H216" s="22"/>
    </row>
    <row r="217" spans="1:8" x14ac:dyDescent="0.15">
      <c r="A217" s="35"/>
      <c r="B217" s="36"/>
      <c r="C217" s="36"/>
      <c r="D217" s="36"/>
      <c r="E217" s="16" t="s">
        <v>333</v>
      </c>
      <c r="F217" s="16"/>
      <c r="G217" s="17">
        <v>34</v>
      </c>
      <c r="H217" s="22"/>
    </row>
    <row r="218" spans="1:8" x14ac:dyDescent="0.15">
      <c r="A218" s="35"/>
      <c r="B218" s="36"/>
      <c r="C218" s="16" t="s">
        <v>334</v>
      </c>
      <c r="D218" s="36"/>
      <c r="E218" s="36"/>
      <c r="F218" s="36"/>
      <c r="G218" s="17">
        <v>39</v>
      </c>
      <c r="H218" s="22"/>
    </row>
    <row r="219" spans="1:8" x14ac:dyDescent="0.15">
      <c r="A219" s="35"/>
      <c r="B219" s="36"/>
      <c r="C219" s="36"/>
      <c r="D219" s="16" t="s">
        <v>335</v>
      </c>
      <c r="E219" s="36"/>
      <c r="F219" s="36"/>
      <c r="G219" s="17">
        <v>39</v>
      </c>
      <c r="H219" s="22"/>
    </row>
    <row r="220" spans="1:8" x14ac:dyDescent="0.15">
      <c r="A220" s="35"/>
      <c r="B220" s="36"/>
      <c r="C220" s="36"/>
      <c r="D220" s="36"/>
      <c r="E220" s="16" t="s">
        <v>317</v>
      </c>
      <c r="F220" s="16"/>
      <c r="G220" s="17">
        <v>39</v>
      </c>
      <c r="H220" s="22"/>
    </row>
    <row r="221" spans="1:8" x14ac:dyDescent="0.15">
      <c r="A221" s="35"/>
      <c r="B221" s="36"/>
      <c r="C221" s="36"/>
      <c r="D221" s="36"/>
      <c r="E221" s="16" t="s">
        <v>318</v>
      </c>
      <c r="F221" s="16"/>
      <c r="G221" s="17">
        <v>39</v>
      </c>
      <c r="H221" s="22"/>
    </row>
    <row r="222" spans="1:8" x14ac:dyDescent="0.15">
      <c r="A222" s="35"/>
      <c r="B222" s="36"/>
      <c r="C222" s="36"/>
      <c r="D222" s="36"/>
      <c r="E222" s="16" t="s">
        <v>319</v>
      </c>
      <c r="F222" s="16"/>
      <c r="G222" s="17">
        <v>39</v>
      </c>
      <c r="H222" s="22"/>
    </row>
    <row r="223" spans="1:8" x14ac:dyDescent="0.15">
      <c r="A223" s="35"/>
      <c r="B223" s="36"/>
      <c r="C223" s="36"/>
      <c r="D223" s="16" t="s">
        <v>336</v>
      </c>
      <c r="E223" s="36"/>
      <c r="F223" s="36"/>
      <c r="G223" s="17">
        <v>40</v>
      </c>
      <c r="H223" s="22"/>
    </row>
    <row r="224" spans="1:8" x14ac:dyDescent="0.15">
      <c r="A224" s="35"/>
      <c r="B224" s="36"/>
      <c r="C224" s="36"/>
      <c r="D224" s="36"/>
      <c r="E224" s="16" t="s">
        <v>337</v>
      </c>
      <c r="F224" s="16"/>
      <c r="G224" s="17">
        <v>40</v>
      </c>
      <c r="H224" s="22"/>
    </row>
    <row r="225" spans="1:8" x14ac:dyDescent="0.15">
      <c r="A225" s="35"/>
      <c r="B225" s="36"/>
      <c r="C225" s="36"/>
      <c r="D225" s="36"/>
      <c r="E225" s="16" t="s">
        <v>338</v>
      </c>
      <c r="F225" s="16"/>
      <c r="G225" s="17">
        <v>40</v>
      </c>
      <c r="H225" s="22"/>
    </row>
    <row r="226" spans="1:8" x14ac:dyDescent="0.15">
      <c r="A226" s="35"/>
      <c r="B226" s="36"/>
      <c r="C226" s="36"/>
      <c r="D226" s="36"/>
      <c r="E226" s="16" t="s">
        <v>339</v>
      </c>
      <c r="F226" s="16"/>
      <c r="G226" s="17">
        <v>40</v>
      </c>
      <c r="H226" s="22"/>
    </row>
    <row r="227" spans="1:8" x14ac:dyDescent="0.15">
      <c r="A227" s="35"/>
      <c r="B227" s="36"/>
      <c r="C227" s="36"/>
      <c r="D227" s="36"/>
      <c r="E227" s="16" t="s">
        <v>340</v>
      </c>
      <c r="F227" s="16"/>
      <c r="G227" s="17">
        <v>40</v>
      </c>
      <c r="H227" s="22"/>
    </row>
    <row r="228" spans="1:8" x14ac:dyDescent="0.15">
      <c r="A228" s="35"/>
      <c r="B228" s="36"/>
      <c r="C228" s="36"/>
      <c r="D228" s="16" t="s">
        <v>341</v>
      </c>
      <c r="E228" s="36"/>
      <c r="F228" s="36"/>
      <c r="G228" s="17">
        <v>41</v>
      </c>
      <c r="H228" s="22"/>
    </row>
    <row r="229" spans="1:8" x14ac:dyDescent="0.15">
      <c r="A229" s="35"/>
      <c r="B229" s="36"/>
      <c r="C229" s="36"/>
      <c r="D229" s="36"/>
      <c r="E229" s="16" t="s">
        <v>326</v>
      </c>
      <c r="F229" s="16"/>
      <c r="G229" s="17">
        <v>41</v>
      </c>
      <c r="H229" s="22"/>
    </row>
    <row r="230" spans="1:8" x14ac:dyDescent="0.15">
      <c r="A230" s="35"/>
      <c r="B230" s="36"/>
      <c r="C230" s="36"/>
      <c r="D230" s="36"/>
      <c r="E230" s="16" t="s">
        <v>327</v>
      </c>
      <c r="F230" s="16"/>
      <c r="G230" s="17">
        <v>45</v>
      </c>
      <c r="H230" s="22"/>
    </row>
    <row r="231" spans="1:8" x14ac:dyDescent="0.15">
      <c r="A231" s="35"/>
      <c r="B231" s="36"/>
      <c r="C231" s="36"/>
      <c r="D231" s="36"/>
      <c r="E231" s="16" t="s">
        <v>328</v>
      </c>
      <c r="F231" s="16"/>
      <c r="G231" s="17">
        <v>46</v>
      </c>
      <c r="H231" s="22"/>
    </row>
    <row r="232" spans="1:8" x14ac:dyDescent="0.15">
      <c r="A232" s="35"/>
      <c r="B232" s="36"/>
      <c r="C232" s="36"/>
      <c r="D232" s="36"/>
      <c r="E232" s="16" t="s">
        <v>342</v>
      </c>
      <c r="F232" s="16"/>
      <c r="G232" s="17">
        <v>46</v>
      </c>
      <c r="H232" s="22"/>
    </row>
    <row r="233" spans="1:8" x14ac:dyDescent="0.15">
      <c r="A233" s="35"/>
      <c r="B233" s="36"/>
      <c r="C233" s="36"/>
      <c r="D233" s="36"/>
      <c r="E233" s="16" t="s">
        <v>343</v>
      </c>
      <c r="F233" s="16"/>
      <c r="G233" s="17">
        <v>56</v>
      </c>
      <c r="H233" s="22"/>
    </row>
    <row r="234" spans="1:8" x14ac:dyDescent="0.15">
      <c r="A234" s="35"/>
      <c r="B234" s="36"/>
      <c r="C234" s="36"/>
      <c r="D234" s="36"/>
      <c r="E234" s="16" t="s">
        <v>344</v>
      </c>
      <c r="F234" s="16"/>
      <c r="G234" s="17">
        <v>75</v>
      </c>
      <c r="H234" s="22"/>
    </row>
    <row r="235" spans="1:8" x14ac:dyDescent="0.15">
      <c r="A235" s="35"/>
      <c r="B235" s="36"/>
      <c r="C235" s="16" t="s">
        <v>345</v>
      </c>
      <c r="D235" s="36"/>
      <c r="E235" s="36"/>
      <c r="F235" s="36"/>
      <c r="G235" s="17">
        <v>92</v>
      </c>
      <c r="H235" s="22"/>
    </row>
    <row r="236" spans="1:8" x14ac:dyDescent="0.15">
      <c r="A236" s="35"/>
      <c r="B236" s="36"/>
      <c r="C236" s="36"/>
      <c r="D236" s="16" t="s">
        <v>346</v>
      </c>
      <c r="E236" s="36"/>
      <c r="F236" s="36"/>
      <c r="G236" s="17">
        <v>92</v>
      </c>
      <c r="H236" s="22"/>
    </row>
    <row r="237" spans="1:8" x14ac:dyDescent="0.15">
      <c r="A237" s="35"/>
      <c r="B237" s="36"/>
      <c r="C237" s="36"/>
      <c r="D237" s="36"/>
      <c r="E237" s="16" t="s">
        <v>317</v>
      </c>
      <c r="F237" s="16"/>
      <c r="G237" s="17">
        <v>92</v>
      </c>
      <c r="H237" s="22"/>
    </row>
    <row r="238" spans="1:8" x14ac:dyDescent="0.15">
      <c r="A238" s="35"/>
      <c r="B238" s="36"/>
      <c r="C238" s="36"/>
      <c r="D238" s="36"/>
      <c r="E238" s="16" t="s">
        <v>318</v>
      </c>
      <c r="F238" s="16"/>
      <c r="G238" s="17">
        <v>92</v>
      </c>
      <c r="H238" s="22"/>
    </row>
    <row r="239" spans="1:8" x14ac:dyDescent="0.15">
      <c r="A239" s="35"/>
      <c r="B239" s="36"/>
      <c r="C239" s="36"/>
      <c r="D239" s="36"/>
      <c r="E239" s="16" t="s">
        <v>319</v>
      </c>
      <c r="F239" s="16"/>
      <c r="G239" s="17">
        <v>92</v>
      </c>
      <c r="H239" s="22"/>
    </row>
    <row r="240" spans="1:8" x14ac:dyDescent="0.15">
      <c r="A240" s="35"/>
      <c r="B240" s="36"/>
      <c r="C240" s="36"/>
      <c r="D240" s="16" t="s">
        <v>347</v>
      </c>
      <c r="E240" s="36"/>
      <c r="F240" s="36"/>
      <c r="G240" s="17">
        <v>92</v>
      </c>
      <c r="H240" s="22"/>
    </row>
    <row r="241" spans="1:8" x14ac:dyDescent="0.15">
      <c r="A241" s="35"/>
      <c r="B241" s="36"/>
      <c r="C241" s="36"/>
      <c r="D241" s="16" t="s">
        <v>348</v>
      </c>
      <c r="E241" s="36"/>
      <c r="F241" s="36"/>
      <c r="G241" s="17">
        <v>92</v>
      </c>
      <c r="H241" s="22"/>
    </row>
    <row r="242" spans="1:8" x14ac:dyDescent="0.15">
      <c r="A242" s="35"/>
      <c r="B242" s="36"/>
      <c r="C242" s="36"/>
      <c r="D242" s="36"/>
      <c r="E242" s="16" t="s">
        <v>349</v>
      </c>
      <c r="F242" s="16"/>
      <c r="G242" s="17">
        <v>94</v>
      </c>
      <c r="H242" s="22"/>
    </row>
    <row r="243" spans="1:8" x14ac:dyDescent="0.15">
      <c r="A243" s="35"/>
      <c r="B243" s="36"/>
      <c r="C243" s="36"/>
      <c r="D243" s="36"/>
      <c r="E243" s="16" t="s">
        <v>350</v>
      </c>
      <c r="F243" s="16"/>
      <c r="G243" s="17">
        <v>94</v>
      </c>
      <c r="H243" s="22"/>
    </row>
    <row r="244" spans="1:8" x14ac:dyDescent="0.15">
      <c r="A244" s="35"/>
      <c r="B244" s="36"/>
      <c r="C244" s="36"/>
      <c r="D244" s="36"/>
      <c r="E244" s="16" t="s">
        <v>351</v>
      </c>
      <c r="F244" s="16"/>
      <c r="G244" s="17">
        <v>106</v>
      </c>
      <c r="H244" s="22"/>
    </row>
    <row r="245" spans="1:8" x14ac:dyDescent="0.15">
      <c r="A245" s="35"/>
      <c r="B245" s="16" t="s">
        <v>302</v>
      </c>
      <c r="C245" s="36"/>
      <c r="D245" s="36"/>
      <c r="E245" s="36"/>
      <c r="F245" s="36"/>
      <c r="G245" s="17">
        <v>134</v>
      </c>
      <c r="H245" s="22"/>
    </row>
    <row r="246" spans="1:8" x14ac:dyDescent="0.15">
      <c r="A246" s="35"/>
      <c r="B246" s="36"/>
      <c r="C246" s="16" t="s">
        <v>352</v>
      </c>
      <c r="D246" s="36"/>
      <c r="E246" s="36"/>
      <c r="F246" s="36"/>
      <c r="G246" s="17">
        <v>134</v>
      </c>
      <c r="H246" s="22"/>
    </row>
    <row r="247" spans="1:8" x14ac:dyDescent="0.15">
      <c r="A247" s="35"/>
      <c r="B247" s="36"/>
      <c r="C247" s="16" t="s">
        <v>353</v>
      </c>
      <c r="D247" s="36"/>
      <c r="E247" s="36"/>
      <c r="F247" s="36"/>
      <c r="G247" s="17">
        <v>134</v>
      </c>
      <c r="H247" s="22"/>
    </row>
    <row r="248" spans="1:8" x14ac:dyDescent="0.15">
      <c r="A248" s="35"/>
      <c r="B248" s="36"/>
      <c r="C248" s="16" t="s">
        <v>354</v>
      </c>
      <c r="D248" s="36"/>
      <c r="E248" s="36"/>
      <c r="F248" s="36"/>
      <c r="G248" s="17">
        <v>135</v>
      </c>
      <c r="H248" s="22"/>
    </row>
    <row r="249" spans="1:8" x14ac:dyDescent="0.15">
      <c r="A249" s="35"/>
      <c r="B249" s="36"/>
      <c r="C249" s="16" t="s">
        <v>355</v>
      </c>
      <c r="D249" s="36"/>
      <c r="E249" s="36"/>
      <c r="F249" s="36"/>
      <c r="G249" s="17">
        <v>137</v>
      </c>
      <c r="H249" s="22"/>
    </row>
    <row r="250" spans="1:8" x14ac:dyDescent="0.15">
      <c r="A250" s="35"/>
      <c r="B250" s="36"/>
      <c r="C250" s="16" t="s">
        <v>356</v>
      </c>
      <c r="D250" s="36"/>
      <c r="E250" s="36"/>
      <c r="F250" s="36"/>
      <c r="G250" s="17">
        <v>138</v>
      </c>
      <c r="H250" s="22"/>
    </row>
    <row r="251" spans="1:8" x14ac:dyDescent="0.15">
      <c r="A251" s="35"/>
      <c r="B251" s="16" t="s">
        <v>304</v>
      </c>
      <c r="C251" s="36"/>
      <c r="D251" s="36"/>
      <c r="E251" s="36"/>
      <c r="F251" s="36"/>
      <c r="G251" s="17">
        <v>139</v>
      </c>
      <c r="H251" s="22"/>
    </row>
    <row r="252" spans="1:8" x14ac:dyDescent="0.15">
      <c r="A252" s="35"/>
      <c r="B252" s="16" t="s">
        <v>357</v>
      </c>
      <c r="C252" s="36"/>
      <c r="D252" s="36"/>
      <c r="E252" s="36"/>
      <c r="F252" s="36"/>
      <c r="G252" s="17">
        <v>139</v>
      </c>
      <c r="H252" s="22"/>
    </row>
    <row r="253" spans="1:8" x14ac:dyDescent="0.15">
      <c r="A253" s="37"/>
      <c r="B253" s="25" t="s">
        <v>126</v>
      </c>
      <c r="C253" s="38"/>
      <c r="D253" s="38"/>
      <c r="E253" s="38"/>
      <c r="F253" s="38"/>
      <c r="G253" s="26">
        <v>157</v>
      </c>
      <c r="H253" s="22"/>
    </row>
    <row r="254" spans="1:8" x14ac:dyDescent="0.15">
      <c r="A254" s="39"/>
      <c r="B254" s="41"/>
      <c r="C254" s="41"/>
      <c r="D254" s="41"/>
      <c r="E254" s="41"/>
      <c r="F254" s="41"/>
      <c r="G254" s="43"/>
    </row>
    <row r="255" spans="1:8" x14ac:dyDescent="0.15">
      <c r="A255" s="75">
        <v>12</v>
      </c>
      <c r="B255" s="19" t="s">
        <v>128</v>
      </c>
      <c r="C255" s="34"/>
      <c r="D255" s="34"/>
      <c r="E255" s="34"/>
      <c r="F255" s="34"/>
      <c r="G255" s="20">
        <v>1</v>
      </c>
      <c r="H255" s="22"/>
    </row>
    <row r="256" spans="1:8" x14ac:dyDescent="0.15">
      <c r="A256" s="35"/>
      <c r="B256" s="16" t="s">
        <v>278</v>
      </c>
      <c r="C256" s="36"/>
      <c r="D256" s="36"/>
      <c r="E256" s="36"/>
      <c r="F256" s="36"/>
      <c r="G256" s="17">
        <v>1</v>
      </c>
      <c r="H256" s="22"/>
    </row>
    <row r="257" spans="1:8" x14ac:dyDescent="0.15">
      <c r="A257" s="35"/>
      <c r="B257" s="36"/>
      <c r="C257" s="16" t="s">
        <v>358</v>
      </c>
      <c r="D257" s="36"/>
      <c r="E257" s="36"/>
      <c r="F257" s="36"/>
      <c r="G257" s="17">
        <v>1</v>
      </c>
      <c r="H257" s="22"/>
    </row>
    <row r="258" spans="1:8" x14ac:dyDescent="0.15">
      <c r="A258" s="35"/>
      <c r="B258" s="36"/>
      <c r="C258" s="16" t="s">
        <v>359</v>
      </c>
      <c r="D258" s="36"/>
      <c r="E258" s="36"/>
      <c r="F258" s="36"/>
      <c r="G258" s="17">
        <v>2</v>
      </c>
      <c r="H258" s="22"/>
    </row>
    <row r="259" spans="1:8" x14ac:dyDescent="0.15">
      <c r="A259" s="35"/>
      <c r="B259" s="36"/>
      <c r="C259" s="16" t="s">
        <v>360</v>
      </c>
      <c r="D259" s="36"/>
      <c r="E259" s="36"/>
      <c r="F259" s="36"/>
      <c r="G259" s="17">
        <v>3</v>
      </c>
      <c r="H259" s="22"/>
    </row>
    <row r="260" spans="1:8" x14ac:dyDescent="0.15">
      <c r="A260" s="35"/>
      <c r="B260" s="16" t="s">
        <v>361</v>
      </c>
      <c r="C260" s="36"/>
      <c r="D260" s="36"/>
      <c r="E260" s="36"/>
      <c r="F260" s="36"/>
      <c r="G260" s="17">
        <v>3</v>
      </c>
      <c r="H260" s="22"/>
    </row>
    <row r="261" spans="1:8" x14ac:dyDescent="0.15">
      <c r="A261" s="35"/>
      <c r="B261" s="36"/>
      <c r="C261" s="16" t="s">
        <v>362</v>
      </c>
      <c r="D261" s="36"/>
      <c r="E261" s="36"/>
      <c r="F261" s="36"/>
      <c r="G261" s="17">
        <v>3</v>
      </c>
      <c r="H261" s="22"/>
    </row>
    <row r="262" spans="1:8" x14ac:dyDescent="0.15">
      <c r="A262" s="35"/>
      <c r="B262" s="36"/>
      <c r="C262" s="16" t="s">
        <v>363</v>
      </c>
      <c r="D262" s="36"/>
      <c r="E262" s="36"/>
      <c r="F262" s="36"/>
      <c r="G262" s="17">
        <v>4</v>
      </c>
      <c r="H262" s="22"/>
    </row>
    <row r="263" spans="1:8" x14ac:dyDescent="0.15">
      <c r="A263" s="35"/>
      <c r="B263" s="36"/>
      <c r="C263" s="16" t="s">
        <v>364</v>
      </c>
      <c r="D263" s="36"/>
      <c r="E263" s="36"/>
      <c r="F263" s="36"/>
      <c r="G263" s="17">
        <v>5</v>
      </c>
      <c r="H263" s="22"/>
    </row>
    <row r="264" spans="1:8" x14ac:dyDescent="0.15">
      <c r="A264" s="35"/>
      <c r="B264" s="16" t="s">
        <v>284</v>
      </c>
      <c r="C264" s="36"/>
      <c r="D264" s="36"/>
      <c r="E264" s="36"/>
      <c r="F264" s="36"/>
      <c r="G264" s="17">
        <v>8</v>
      </c>
      <c r="H264" s="22"/>
    </row>
    <row r="265" spans="1:8" x14ac:dyDescent="0.15">
      <c r="A265" s="35"/>
      <c r="B265" s="36"/>
      <c r="C265" s="16" t="s">
        <v>365</v>
      </c>
      <c r="D265" s="36"/>
      <c r="E265" s="36"/>
      <c r="F265" s="36"/>
      <c r="G265" s="17">
        <v>8</v>
      </c>
      <c r="H265" s="22"/>
    </row>
    <row r="266" spans="1:8" x14ac:dyDescent="0.15">
      <c r="A266" s="35"/>
      <c r="B266" s="36"/>
      <c r="C266" s="16" t="s">
        <v>366</v>
      </c>
      <c r="D266" s="36"/>
      <c r="E266" s="36"/>
      <c r="F266" s="36"/>
      <c r="G266" s="17">
        <v>9</v>
      </c>
      <c r="H266" s="22"/>
    </row>
    <row r="267" spans="1:8" x14ac:dyDescent="0.15">
      <c r="A267" s="35"/>
      <c r="B267" s="16" t="s">
        <v>288</v>
      </c>
      <c r="C267" s="36"/>
      <c r="D267" s="36"/>
      <c r="E267" s="36"/>
      <c r="F267" s="36"/>
      <c r="G267" s="17">
        <v>10</v>
      </c>
      <c r="H267" s="22"/>
    </row>
    <row r="268" spans="1:8" x14ac:dyDescent="0.15">
      <c r="A268" s="35"/>
      <c r="B268" s="36"/>
      <c r="C268" s="16" t="s">
        <v>367</v>
      </c>
      <c r="D268" s="36"/>
      <c r="E268" s="36"/>
      <c r="F268" s="36"/>
      <c r="G268" s="17">
        <v>10</v>
      </c>
      <c r="H268" s="22"/>
    </row>
    <row r="269" spans="1:8" x14ac:dyDescent="0.15">
      <c r="A269" s="35"/>
      <c r="B269" s="36"/>
      <c r="C269" s="36"/>
      <c r="D269" s="16" t="s">
        <v>368</v>
      </c>
      <c r="E269" s="36"/>
      <c r="F269" s="36"/>
      <c r="G269" s="17">
        <v>10</v>
      </c>
      <c r="H269" s="22"/>
    </row>
    <row r="270" spans="1:8" x14ac:dyDescent="0.15">
      <c r="A270" s="35"/>
      <c r="B270" s="36"/>
      <c r="C270" s="36"/>
      <c r="D270" s="16" t="s">
        <v>369</v>
      </c>
      <c r="E270" s="36"/>
      <c r="F270" s="36"/>
      <c r="G270" s="17">
        <v>11</v>
      </c>
      <c r="H270" s="22"/>
    </row>
    <row r="271" spans="1:8" x14ac:dyDescent="0.15">
      <c r="A271" s="35"/>
      <c r="B271" s="36"/>
      <c r="C271" s="36"/>
      <c r="D271" s="16" t="s">
        <v>370</v>
      </c>
      <c r="E271" s="36"/>
      <c r="F271" s="36"/>
      <c r="G271" s="17">
        <v>11</v>
      </c>
      <c r="H271" s="22"/>
    </row>
    <row r="272" spans="1:8" x14ac:dyDescent="0.15">
      <c r="A272" s="35"/>
      <c r="B272" s="36"/>
      <c r="C272" s="36"/>
      <c r="D272" s="16" t="s">
        <v>371</v>
      </c>
      <c r="E272" s="36"/>
      <c r="F272" s="36"/>
      <c r="G272" s="17">
        <v>12</v>
      </c>
      <c r="H272" s="22"/>
    </row>
    <row r="273" spans="1:8" x14ac:dyDescent="0.15">
      <c r="A273" s="35"/>
      <c r="B273" s="36"/>
      <c r="C273" s="36"/>
      <c r="D273" s="16" t="s">
        <v>372</v>
      </c>
      <c r="E273" s="36"/>
      <c r="F273" s="36"/>
      <c r="G273" s="17">
        <v>12</v>
      </c>
      <c r="H273" s="22"/>
    </row>
    <row r="274" spans="1:8" x14ac:dyDescent="0.15">
      <c r="A274" s="37"/>
      <c r="B274" s="38"/>
      <c r="C274" s="38"/>
      <c r="D274" s="25" t="s">
        <v>373</v>
      </c>
      <c r="E274" s="38"/>
      <c r="F274" s="38"/>
      <c r="G274" s="26">
        <v>13</v>
      </c>
      <c r="H274" s="22"/>
    </row>
    <row r="275" spans="1:8" x14ac:dyDescent="0.15">
      <c r="A275" s="39"/>
      <c r="B275" s="41"/>
      <c r="C275" s="41"/>
      <c r="D275" s="41"/>
      <c r="E275" s="41"/>
      <c r="F275" s="41"/>
      <c r="G275" s="43"/>
    </row>
    <row r="276" spans="1:8" x14ac:dyDescent="0.15">
      <c r="A276" s="75">
        <v>13</v>
      </c>
      <c r="B276" s="19" t="s">
        <v>128</v>
      </c>
      <c r="C276" s="34"/>
      <c r="D276" s="34"/>
      <c r="E276" s="34"/>
      <c r="F276" s="34"/>
      <c r="G276" s="20">
        <v>1</v>
      </c>
      <c r="H276" s="22"/>
    </row>
    <row r="277" spans="1:8" x14ac:dyDescent="0.15">
      <c r="A277" s="35"/>
      <c r="B277" s="16" t="s">
        <v>278</v>
      </c>
      <c r="C277" s="36"/>
      <c r="D277" s="36"/>
      <c r="E277" s="36"/>
      <c r="F277" s="36"/>
      <c r="G277" s="17">
        <v>2</v>
      </c>
      <c r="H277" s="22"/>
    </row>
    <row r="278" spans="1:8" x14ac:dyDescent="0.15">
      <c r="A278" s="35"/>
      <c r="B278" s="36"/>
      <c r="C278" s="16" t="s">
        <v>374</v>
      </c>
      <c r="D278" s="36"/>
      <c r="E278" s="36"/>
      <c r="F278" s="36"/>
      <c r="G278" s="17">
        <v>2</v>
      </c>
      <c r="H278" s="22"/>
    </row>
    <row r="279" spans="1:8" x14ac:dyDescent="0.15">
      <c r="A279" s="35"/>
      <c r="B279" s="36"/>
      <c r="C279" s="16" t="s">
        <v>375</v>
      </c>
      <c r="D279" s="36"/>
      <c r="E279" s="36"/>
      <c r="F279" s="36"/>
      <c r="G279" s="17">
        <v>3</v>
      </c>
      <c r="H279" s="22"/>
    </row>
    <row r="280" spans="1:8" x14ac:dyDescent="0.15">
      <c r="A280" s="35"/>
      <c r="B280" s="36"/>
      <c r="C280" s="16" t="s">
        <v>376</v>
      </c>
      <c r="D280" s="36"/>
      <c r="E280" s="36"/>
      <c r="F280" s="36"/>
      <c r="G280" s="17">
        <v>4</v>
      </c>
      <c r="H280" s="22"/>
    </row>
    <row r="281" spans="1:8" x14ac:dyDescent="0.15">
      <c r="A281" s="35"/>
      <c r="B281" s="36"/>
      <c r="C281" s="16" t="s">
        <v>377</v>
      </c>
      <c r="D281" s="36"/>
      <c r="E281" s="36"/>
      <c r="F281" s="36"/>
      <c r="G281" s="17">
        <v>4</v>
      </c>
      <c r="H281" s="22"/>
    </row>
    <row r="282" spans="1:8" x14ac:dyDescent="0.15">
      <c r="A282" s="35"/>
      <c r="B282" s="36"/>
      <c r="C282" s="16" t="s">
        <v>378</v>
      </c>
      <c r="D282" s="36"/>
      <c r="E282" s="36"/>
      <c r="F282" s="36"/>
      <c r="G282" s="17">
        <v>6</v>
      </c>
      <c r="H282" s="22"/>
    </row>
    <row r="283" spans="1:8" x14ac:dyDescent="0.15">
      <c r="A283" s="35"/>
      <c r="B283" s="36"/>
      <c r="C283" s="16" t="s">
        <v>379</v>
      </c>
      <c r="D283" s="36"/>
      <c r="E283" s="36"/>
      <c r="F283" s="36"/>
      <c r="G283" s="17">
        <v>14</v>
      </c>
      <c r="H283" s="22"/>
    </row>
    <row r="284" spans="1:8" x14ac:dyDescent="0.15">
      <c r="A284" s="35"/>
      <c r="B284" s="16" t="s">
        <v>301</v>
      </c>
      <c r="C284" s="36"/>
      <c r="D284" s="36"/>
      <c r="E284" s="36"/>
      <c r="F284" s="36"/>
      <c r="G284" s="17">
        <v>16</v>
      </c>
      <c r="H284" s="22"/>
    </row>
    <row r="285" spans="1:8" x14ac:dyDescent="0.15">
      <c r="A285" s="35"/>
      <c r="B285" s="36"/>
      <c r="C285" s="16" t="s">
        <v>380</v>
      </c>
      <c r="D285" s="36"/>
      <c r="E285" s="36"/>
      <c r="F285" s="36"/>
      <c r="G285" s="17">
        <v>16</v>
      </c>
      <c r="H285" s="22"/>
    </row>
    <row r="286" spans="1:8" x14ac:dyDescent="0.15">
      <c r="A286" s="35"/>
      <c r="B286" s="36"/>
      <c r="C286" s="16" t="s">
        <v>381</v>
      </c>
      <c r="D286" s="36"/>
      <c r="E286" s="36"/>
      <c r="F286" s="36"/>
      <c r="G286" s="17">
        <v>18</v>
      </c>
      <c r="H286" s="22"/>
    </row>
    <row r="287" spans="1:8" x14ac:dyDescent="0.15">
      <c r="A287" s="35"/>
      <c r="B287" s="36"/>
      <c r="C287" s="16" t="s">
        <v>382</v>
      </c>
      <c r="D287" s="36"/>
      <c r="E287" s="36"/>
      <c r="F287" s="36"/>
      <c r="G287" s="17">
        <v>18</v>
      </c>
      <c r="H287" s="22"/>
    </row>
    <row r="288" spans="1:8" x14ac:dyDescent="0.15">
      <c r="A288" s="35"/>
      <c r="B288" s="36"/>
      <c r="C288" s="16" t="s">
        <v>383</v>
      </c>
      <c r="D288" s="36"/>
      <c r="E288" s="36"/>
      <c r="F288" s="36"/>
      <c r="G288" s="17">
        <v>32</v>
      </c>
      <c r="H288" s="22"/>
    </row>
    <row r="289" spans="1:8" x14ac:dyDescent="0.15">
      <c r="A289" s="35"/>
      <c r="B289" s="36"/>
      <c r="C289" s="16" t="s">
        <v>384</v>
      </c>
      <c r="D289" s="36"/>
      <c r="E289" s="36"/>
      <c r="F289" s="36"/>
      <c r="G289" s="17">
        <v>37</v>
      </c>
      <c r="H289" s="22"/>
    </row>
    <row r="290" spans="1:8" x14ac:dyDescent="0.15">
      <c r="A290" s="35"/>
      <c r="B290" s="36"/>
      <c r="C290" s="16" t="s">
        <v>385</v>
      </c>
      <c r="D290" s="36"/>
      <c r="E290" s="36"/>
      <c r="F290" s="36"/>
      <c r="G290" s="17">
        <v>49</v>
      </c>
      <c r="H290" s="22"/>
    </row>
    <row r="291" spans="1:8" x14ac:dyDescent="0.15">
      <c r="A291" s="35"/>
      <c r="B291" s="16" t="s">
        <v>302</v>
      </c>
      <c r="C291" s="36"/>
      <c r="D291" s="36"/>
      <c r="E291" s="36"/>
      <c r="F291" s="36"/>
      <c r="G291" s="17">
        <v>58</v>
      </c>
      <c r="H291" s="22"/>
    </row>
    <row r="292" spans="1:8" x14ac:dyDescent="0.15">
      <c r="A292" s="35"/>
      <c r="B292" s="16" t="s">
        <v>304</v>
      </c>
      <c r="C292" s="36"/>
      <c r="D292" s="36"/>
      <c r="E292" s="36"/>
      <c r="F292" s="36"/>
      <c r="G292" s="17">
        <v>60</v>
      </c>
      <c r="H292" s="22"/>
    </row>
    <row r="293" spans="1:8" x14ac:dyDescent="0.15">
      <c r="A293" s="37"/>
      <c r="B293" s="25" t="s">
        <v>386</v>
      </c>
      <c r="C293" s="38"/>
      <c r="D293" s="38"/>
      <c r="E293" s="38"/>
      <c r="F293" s="38"/>
      <c r="G293" s="26">
        <v>60</v>
      </c>
      <c r="H293" s="22"/>
    </row>
    <row r="294" spans="1:8" x14ac:dyDescent="0.15">
      <c r="A294" s="39"/>
      <c r="B294" s="41"/>
      <c r="C294" s="41"/>
      <c r="D294" s="41"/>
      <c r="E294" s="41"/>
      <c r="F294" s="41"/>
      <c r="G294" s="43"/>
    </row>
    <row r="295" spans="1:8" x14ac:dyDescent="0.15">
      <c r="A295" s="75">
        <v>14</v>
      </c>
      <c r="B295" s="19" t="s">
        <v>128</v>
      </c>
      <c r="C295" s="34"/>
      <c r="D295" s="34"/>
      <c r="E295" s="34"/>
      <c r="F295" s="34"/>
      <c r="G295" s="20">
        <v>1</v>
      </c>
      <c r="H295" s="22"/>
    </row>
    <row r="296" spans="1:8" x14ac:dyDescent="0.15">
      <c r="A296" s="35"/>
      <c r="B296" s="16" t="s">
        <v>387</v>
      </c>
      <c r="C296" s="36"/>
      <c r="D296" s="36"/>
      <c r="E296" s="36"/>
      <c r="F296" s="36"/>
      <c r="G296" s="17">
        <v>2</v>
      </c>
      <c r="H296" s="22"/>
    </row>
    <row r="297" spans="1:8" x14ac:dyDescent="0.15">
      <c r="A297" s="35"/>
      <c r="B297" s="36"/>
      <c r="C297" s="16" t="s">
        <v>137</v>
      </c>
      <c r="D297" s="36"/>
      <c r="E297" s="36"/>
      <c r="F297" s="36"/>
      <c r="G297" s="17">
        <v>2</v>
      </c>
      <c r="H297" s="22"/>
    </row>
    <row r="298" spans="1:8" x14ac:dyDescent="0.15">
      <c r="A298" s="35"/>
      <c r="B298" s="36"/>
      <c r="C298" s="16" t="s">
        <v>280</v>
      </c>
      <c r="D298" s="36"/>
      <c r="E298" s="36"/>
      <c r="F298" s="36"/>
      <c r="G298" s="17">
        <v>4</v>
      </c>
      <c r="H298" s="22"/>
    </row>
    <row r="299" spans="1:8" x14ac:dyDescent="0.15">
      <c r="A299" s="35"/>
      <c r="B299" s="16" t="s">
        <v>361</v>
      </c>
      <c r="C299" s="36"/>
      <c r="D299" s="36"/>
      <c r="E299" s="36"/>
      <c r="F299" s="36"/>
      <c r="G299" s="17">
        <v>9</v>
      </c>
      <c r="H299" s="22"/>
    </row>
    <row r="300" spans="1:8" x14ac:dyDescent="0.15">
      <c r="A300" s="35"/>
      <c r="B300" s="36"/>
      <c r="C300" s="16" t="s">
        <v>388</v>
      </c>
      <c r="D300" s="36"/>
      <c r="E300" s="36"/>
      <c r="F300" s="36"/>
      <c r="G300" s="17">
        <v>9</v>
      </c>
      <c r="H300" s="22"/>
    </row>
    <row r="301" spans="1:8" x14ac:dyDescent="0.15">
      <c r="A301" s="35"/>
      <c r="B301" s="36"/>
      <c r="C301" s="16" t="s">
        <v>389</v>
      </c>
      <c r="D301" s="36"/>
      <c r="E301" s="36"/>
      <c r="F301" s="36"/>
      <c r="G301" s="17">
        <v>15</v>
      </c>
      <c r="H301" s="22"/>
    </row>
    <row r="302" spans="1:8" x14ac:dyDescent="0.15">
      <c r="A302" s="35"/>
      <c r="B302" s="36"/>
      <c r="C302" s="16" t="s">
        <v>390</v>
      </c>
      <c r="D302" s="36"/>
      <c r="E302" s="36"/>
      <c r="F302" s="36"/>
      <c r="G302" s="17">
        <v>16</v>
      </c>
      <c r="H302" s="22"/>
    </row>
    <row r="303" spans="1:8" x14ac:dyDescent="0.15">
      <c r="A303" s="35"/>
      <c r="B303" s="36"/>
      <c r="C303" s="16" t="s">
        <v>391</v>
      </c>
      <c r="D303" s="36"/>
      <c r="E303" s="36"/>
      <c r="F303" s="36"/>
      <c r="G303" s="17">
        <v>37</v>
      </c>
      <c r="H303" s="22"/>
    </row>
    <row r="304" spans="1:8" x14ac:dyDescent="0.15">
      <c r="A304" s="35"/>
      <c r="B304" s="16" t="s">
        <v>302</v>
      </c>
      <c r="C304" s="36"/>
      <c r="D304" s="36"/>
      <c r="E304" s="36"/>
      <c r="F304" s="36"/>
      <c r="G304" s="17">
        <v>39</v>
      </c>
      <c r="H304" s="22"/>
    </row>
    <row r="305" spans="1:8" x14ac:dyDescent="0.15">
      <c r="A305" s="35"/>
      <c r="B305" s="36"/>
      <c r="C305" s="16" t="s">
        <v>392</v>
      </c>
      <c r="D305" s="36"/>
      <c r="E305" s="36"/>
      <c r="F305" s="36"/>
      <c r="G305" s="17">
        <v>39</v>
      </c>
      <c r="H305" s="22"/>
    </row>
    <row r="306" spans="1:8" x14ac:dyDescent="0.15">
      <c r="A306" s="35"/>
      <c r="B306" s="36"/>
      <c r="C306" s="16" t="s">
        <v>393</v>
      </c>
      <c r="D306" s="36"/>
      <c r="E306" s="36"/>
      <c r="F306" s="36"/>
      <c r="G306" s="17">
        <v>39</v>
      </c>
      <c r="H306" s="22"/>
    </row>
    <row r="307" spans="1:8" x14ac:dyDescent="0.15">
      <c r="A307" s="35"/>
      <c r="B307" s="36"/>
      <c r="C307" s="16" t="s">
        <v>394</v>
      </c>
      <c r="D307" s="36"/>
      <c r="E307" s="36"/>
      <c r="F307" s="36"/>
      <c r="G307" s="17">
        <v>40</v>
      </c>
      <c r="H307" s="22"/>
    </row>
    <row r="308" spans="1:8" x14ac:dyDescent="0.15">
      <c r="A308" s="35"/>
      <c r="B308" s="36"/>
      <c r="C308" s="16" t="s">
        <v>395</v>
      </c>
      <c r="D308" s="36"/>
      <c r="E308" s="36"/>
      <c r="F308" s="36"/>
      <c r="G308" s="17">
        <v>41</v>
      </c>
      <c r="H308" s="22"/>
    </row>
    <row r="309" spans="1:8" x14ac:dyDescent="0.15">
      <c r="A309" s="35"/>
      <c r="B309" s="36"/>
      <c r="C309" s="16" t="s">
        <v>396</v>
      </c>
      <c r="D309" s="36"/>
      <c r="E309" s="36"/>
      <c r="F309" s="36"/>
      <c r="G309" s="17">
        <v>41</v>
      </c>
      <c r="H309" s="22"/>
    </row>
    <row r="310" spans="1:8" x14ac:dyDescent="0.15">
      <c r="A310" s="37"/>
      <c r="B310" s="25" t="s">
        <v>304</v>
      </c>
      <c r="C310" s="38"/>
      <c r="D310" s="38"/>
      <c r="E310" s="38"/>
      <c r="F310" s="38"/>
      <c r="G310" s="26">
        <v>43</v>
      </c>
      <c r="H310" s="22"/>
    </row>
    <row r="311" spans="1:8" x14ac:dyDescent="0.15">
      <c r="A311" s="39"/>
      <c r="B311" s="41"/>
      <c r="C311" s="41"/>
      <c r="D311" s="41"/>
      <c r="E311" s="41"/>
      <c r="F311" s="41"/>
      <c r="G311" s="43"/>
    </row>
    <row r="312" spans="1:8" x14ac:dyDescent="0.15">
      <c r="A312" s="75">
        <v>15</v>
      </c>
      <c r="B312" s="34" t="s">
        <v>128</v>
      </c>
      <c r="C312" s="34"/>
      <c r="D312" s="34"/>
      <c r="E312" s="34"/>
      <c r="F312" s="34"/>
      <c r="G312" s="44" t="s">
        <v>124</v>
      </c>
    </row>
    <row r="313" spans="1:8" x14ac:dyDescent="0.15">
      <c r="A313" s="35"/>
      <c r="B313" s="36" t="s">
        <v>402</v>
      </c>
      <c r="C313" s="36"/>
      <c r="D313" s="36"/>
      <c r="E313" s="36"/>
      <c r="F313" s="36"/>
      <c r="G313" s="49" t="s">
        <v>124</v>
      </c>
    </row>
    <row r="314" spans="1:8" x14ac:dyDescent="0.15">
      <c r="A314" s="35"/>
      <c r="B314" s="36"/>
      <c r="C314" s="36" t="s">
        <v>403</v>
      </c>
      <c r="D314" s="36"/>
      <c r="E314" s="36"/>
      <c r="F314" s="36"/>
      <c r="G314" s="49" t="s">
        <v>124</v>
      </c>
    </row>
    <row r="315" spans="1:8" x14ac:dyDescent="0.15">
      <c r="A315" s="35"/>
      <c r="B315" s="36"/>
      <c r="C315" s="36" t="s">
        <v>404</v>
      </c>
      <c r="D315" s="36"/>
      <c r="E315" s="36"/>
      <c r="F315" s="36"/>
      <c r="G315" s="49" t="s">
        <v>405</v>
      </c>
    </row>
    <row r="316" spans="1:8" x14ac:dyDescent="0.15">
      <c r="A316" s="35"/>
      <c r="B316" s="36" t="s">
        <v>303</v>
      </c>
      <c r="C316" s="36"/>
      <c r="D316" s="36"/>
      <c r="E316" s="36"/>
      <c r="F316" s="36"/>
      <c r="G316" s="49" t="s">
        <v>406</v>
      </c>
    </row>
    <row r="317" spans="1:8" x14ac:dyDescent="0.15">
      <c r="A317" s="35"/>
      <c r="B317" s="36"/>
      <c r="C317" s="36" t="s">
        <v>407</v>
      </c>
      <c r="D317" s="36"/>
      <c r="E317" s="36"/>
      <c r="F317" s="36"/>
      <c r="G317" s="49" t="s">
        <v>406</v>
      </c>
    </row>
    <row r="318" spans="1:8" x14ac:dyDescent="0.15">
      <c r="A318" s="35"/>
      <c r="B318" s="36"/>
      <c r="C318" s="36" t="s">
        <v>408</v>
      </c>
      <c r="D318" s="36"/>
      <c r="E318" s="36"/>
      <c r="F318" s="36"/>
      <c r="G318" s="49" t="s">
        <v>409</v>
      </c>
    </row>
    <row r="319" spans="1:8" x14ac:dyDescent="0.15">
      <c r="A319" s="35"/>
      <c r="B319" s="36"/>
      <c r="C319" s="36" t="s">
        <v>410</v>
      </c>
      <c r="D319" s="36"/>
      <c r="E319" s="36"/>
      <c r="F319" s="36"/>
      <c r="G319" s="49" t="s">
        <v>411</v>
      </c>
    </row>
    <row r="320" spans="1:8" x14ac:dyDescent="0.15">
      <c r="A320" s="35"/>
      <c r="B320" s="36" t="s">
        <v>412</v>
      </c>
      <c r="C320" s="36"/>
      <c r="D320" s="36"/>
      <c r="E320" s="36"/>
      <c r="F320" s="36"/>
      <c r="G320" s="49" t="s">
        <v>211</v>
      </c>
    </row>
    <row r="321" spans="1:7" x14ac:dyDescent="0.15">
      <c r="A321" s="35"/>
      <c r="B321" s="36"/>
      <c r="C321" s="36" t="s">
        <v>413</v>
      </c>
      <c r="D321" s="36"/>
      <c r="E321" s="36"/>
      <c r="F321" s="36"/>
      <c r="G321" s="49" t="s">
        <v>211</v>
      </c>
    </row>
    <row r="322" spans="1:7" x14ac:dyDescent="0.15">
      <c r="A322" s="35"/>
      <c r="B322" s="36"/>
      <c r="C322" s="36" t="s">
        <v>414</v>
      </c>
      <c r="D322" s="36"/>
      <c r="E322" s="36"/>
      <c r="F322" s="36"/>
      <c r="G322" s="49" t="s">
        <v>260</v>
      </c>
    </row>
    <row r="323" spans="1:7" x14ac:dyDescent="0.15">
      <c r="A323" s="35"/>
      <c r="B323" s="36" t="s">
        <v>415</v>
      </c>
      <c r="C323" s="36"/>
      <c r="D323" s="36"/>
      <c r="E323" s="36"/>
      <c r="F323" s="36"/>
      <c r="G323" s="49" t="s">
        <v>401</v>
      </c>
    </row>
    <row r="324" spans="1:7" x14ac:dyDescent="0.15">
      <c r="A324" s="35"/>
      <c r="B324" s="36" t="s">
        <v>289</v>
      </c>
      <c r="C324" s="36"/>
      <c r="D324" s="36"/>
      <c r="E324" s="36"/>
      <c r="F324" s="36"/>
      <c r="G324" s="49" t="s">
        <v>416</v>
      </c>
    </row>
    <row r="325" spans="1:7" x14ac:dyDescent="0.15">
      <c r="A325" s="35"/>
      <c r="B325" s="36" t="s">
        <v>290</v>
      </c>
      <c r="C325" s="36"/>
      <c r="D325" s="36"/>
      <c r="E325" s="36"/>
      <c r="F325" s="36"/>
      <c r="G325" s="49"/>
    </row>
    <row r="326" spans="1:7" x14ac:dyDescent="0.15">
      <c r="A326" s="35"/>
      <c r="B326" s="36" t="s">
        <v>417</v>
      </c>
      <c r="C326" s="36"/>
      <c r="D326" s="36"/>
      <c r="E326" s="36"/>
      <c r="F326" s="36"/>
      <c r="G326" s="49" t="s">
        <v>418</v>
      </c>
    </row>
    <row r="327" spans="1:7" x14ac:dyDescent="0.15">
      <c r="A327" s="35"/>
      <c r="B327" s="36" t="s">
        <v>419</v>
      </c>
      <c r="C327" s="36"/>
      <c r="D327" s="36"/>
      <c r="E327" s="36"/>
      <c r="F327" s="36"/>
      <c r="G327" s="49" t="s">
        <v>420</v>
      </c>
    </row>
    <row r="328" spans="1:7" ht="27" x14ac:dyDescent="0.15">
      <c r="A328" s="35"/>
      <c r="B328" s="36" t="s">
        <v>421</v>
      </c>
      <c r="C328" s="36"/>
      <c r="D328" s="36"/>
      <c r="E328" s="36"/>
      <c r="F328" s="36"/>
      <c r="G328" s="49" t="s">
        <v>422</v>
      </c>
    </row>
    <row r="329" spans="1:7" x14ac:dyDescent="0.15">
      <c r="A329" s="35"/>
      <c r="B329" s="36" t="s">
        <v>423</v>
      </c>
      <c r="C329" s="36"/>
      <c r="D329" s="36"/>
      <c r="E329" s="36"/>
      <c r="F329" s="36"/>
      <c r="G329" s="49" t="s">
        <v>424</v>
      </c>
    </row>
    <row r="330" spans="1:7" x14ac:dyDescent="0.15">
      <c r="A330" s="35"/>
      <c r="B330" s="36" t="s">
        <v>425</v>
      </c>
      <c r="C330" s="36"/>
      <c r="D330" s="36"/>
      <c r="E330" s="36"/>
      <c r="F330" s="36"/>
      <c r="G330" s="49" t="s">
        <v>426</v>
      </c>
    </row>
    <row r="331" spans="1:7" x14ac:dyDescent="0.15">
      <c r="A331" s="37"/>
      <c r="B331" s="38" t="s">
        <v>427</v>
      </c>
      <c r="C331" s="38"/>
      <c r="D331" s="38"/>
      <c r="E331" s="38"/>
      <c r="F331" s="38"/>
      <c r="G331" s="48" t="s">
        <v>428</v>
      </c>
    </row>
    <row r="332" spans="1:7" x14ac:dyDescent="0.15">
      <c r="A332" s="50"/>
      <c r="B332" s="34"/>
      <c r="C332" s="34"/>
      <c r="D332" s="34"/>
      <c r="E332" s="34"/>
      <c r="F332" s="34"/>
      <c r="G332" s="51"/>
    </row>
    <row r="333" spans="1:7" x14ac:dyDescent="0.15">
      <c r="A333" s="75">
        <v>16</v>
      </c>
      <c r="B333" s="34" t="s">
        <v>128</v>
      </c>
      <c r="C333" s="34"/>
      <c r="D333" s="34"/>
      <c r="E333" s="34"/>
      <c r="F333" s="34"/>
      <c r="G333" s="44" t="s">
        <v>124</v>
      </c>
    </row>
    <row r="334" spans="1:7" x14ac:dyDescent="0.15">
      <c r="A334" s="35"/>
      <c r="B334" s="36" t="s">
        <v>136</v>
      </c>
      <c r="C334" s="36"/>
      <c r="D334" s="36"/>
      <c r="E334" s="36"/>
      <c r="F334" s="36"/>
      <c r="G334" s="49" t="s">
        <v>429</v>
      </c>
    </row>
    <row r="335" spans="1:7" x14ac:dyDescent="0.15">
      <c r="A335" s="35"/>
      <c r="B335" s="36"/>
      <c r="C335" s="36" t="s">
        <v>430</v>
      </c>
      <c r="D335" s="36"/>
      <c r="E335" s="36"/>
      <c r="F335" s="36"/>
      <c r="G335" s="49" t="s">
        <v>429</v>
      </c>
    </row>
    <row r="336" spans="1:7" x14ac:dyDescent="0.15">
      <c r="A336" s="35"/>
      <c r="B336" s="36"/>
      <c r="C336" s="36" t="s">
        <v>431</v>
      </c>
      <c r="D336" s="36"/>
      <c r="E336" s="36"/>
      <c r="F336" s="36"/>
      <c r="G336" s="49" t="s">
        <v>405</v>
      </c>
    </row>
    <row r="337" spans="1:7" x14ac:dyDescent="0.15">
      <c r="A337" s="35"/>
      <c r="B337" s="36" t="s">
        <v>303</v>
      </c>
      <c r="C337" s="36"/>
      <c r="D337" s="36"/>
      <c r="E337" s="36"/>
      <c r="F337" s="36"/>
      <c r="G337" s="49" t="s">
        <v>432</v>
      </c>
    </row>
    <row r="338" spans="1:7" x14ac:dyDescent="0.15">
      <c r="A338" s="35"/>
      <c r="B338" s="36"/>
      <c r="C338" s="36" t="s">
        <v>433</v>
      </c>
      <c r="D338" s="36"/>
      <c r="E338" s="36"/>
      <c r="F338" s="36"/>
      <c r="G338" s="49" t="s">
        <v>432</v>
      </c>
    </row>
    <row r="339" spans="1:7" x14ac:dyDescent="0.15">
      <c r="A339" s="35"/>
      <c r="B339" s="36"/>
      <c r="C339" s="36" t="s">
        <v>434</v>
      </c>
      <c r="D339" s="36"/>
      <c r="E339" s="36"/>
      <c r="F339" s="36"/>
      <c r="G339" s="49" t="s">
        <v>435</v>
      </c>
    </row>
    <row r="340" spans="1:7" x14ac:dyDescent="0.15">
      <c r="A340" s="35"/>
      <c r="B340" s="36" t="s">
        <v>302</v>
      </c>
      <c r="C340" s="36"/>
      <c r="D340" s="36"/>
      <c r="E340" s="36"/>
      <c r="F340" s="36"/>
      <c r="G340" s="49" t="s">
        <v>182</v>
      </c>
    </row>
    <row r="341" spans="1:7" x14ac:dyDescent="0.15">
      <c r="A341" s="35"/>
      <c r="B341" s="36" t="s">
        <v>304</v>
      </c>
      <c r="C341" s="36"/>
      <c r="D341" s="36"/>
      <c r="E341" s="36"/>
      <c r="F341" s="36"/>
      <c r="G341" s="49" t="s">
        <v>211</v>
      </c>
    </row>
    <row r="342" spans="1:7" x14ac:dyDescent="0.15">
      <c r="A342" s="35"/>
      <c r="B342" s="36" t="s">
        <v>290</v>
      </c>
      <c r="C342" s="36"/>
      <c r="D342" s="36"/>
      <c r="E342" s="36"/>
      <c r="F342" s="36"/>
      <c r="G342" s="49"/>
    </row>
    <row r="343" spans="1:7" x14ac:dyDescent="0.15">
      <c r="A343" s="37"/>
      <c r="B343" s="38"/>
      <c r="C343" s="38" t="s">
        <v>436</v>
      </c>
      <c r="D343" s="38"/>
      <c r="E343" s="38"/>
      <c r="F343" s="38"/>
      <c r="G343" s="48" t="s">
        <v>437</v>
      </c>
    </row>
    <row r="344" spans="1:7" x14ac:dyDescent="0.15">
      <c r="A344" s="50"/>
      <c r="B344" s="34"/>
      <c r="C344" s="34"/>
      <c r="D344" s="34"/>
      <c r="E344" s="34"/>
      <c r="F344" s="34"/>
      <c r="G344" s="51"/>
    </row>
    <row r="345" spans="1:7" x14ac:dyDescent="0.15">
      <c r="A345" s="75">
        <v>17</v>
      </c>
      <c r="B345" s="34" t="s">
        <v>439</v>
      </c>
      <c r="C345" s="34"/>
      <c r="D345" s="34"/>
      <c r="E345" s="34"/>
      <c r="F345" s="34"/>
      <c r="G345" s="44" t="s">
        <v>124</v>
      </c>
    </row>
    <row r="346" spans="1:7" x14ac:dyDescent="0.15">
      <c r="A346" s="35"/>
      <c r="B346" s="36" t="s">
        <v>440</v>
      </c>
      <c r="C346" s="36"/>
      <c r="D346" s="36"/>
      <c r="E346" s="36"/>
      <c r="F346" s="36"/>
      <c r="G346" s="49" t="s">
        <v>429</v>
      </c>
    </row>
    <row r="347" spans="1:7" x14ac:dyDescent="0.15">
      <c r="A347" s="35"/>
      <c r="B347" s="36"/>
      <c r="C347" s="36" t="s">
        <v>441</v>
      </c>
      <c r="D347" s="36"/>
      <c r="E347" s="36"/>
      <c r="F347" s="36"/>
      <c r="G347" s="49" t="s">
        <v>429</v>
      </c>
    </row>
    <row r="348" spans="1:7" x14ac:dyDescent="0.15">
      <c r="A348" s="35"/>
      <c r="B348" s="36"/>
      <c r="C348" s="36" t="s">
        <v>442</v>
      </c>
      <c r="D348" s="36"/>
      <c r="E348" s="36"/>
      <c r="F348" s="36"/>
      <c r="G348" s="49" t="s">
        <v>429</v>
      </c>
    </row>
    <row r="349" spans="1:7" x14ac:dyDescent="0.15">
      <c r="A349" s="35"/>
      <c r="B349" s="36"/>
      <c r="C349" s="36" t="s">
        <v>443</v>
      </c>
      <c r="D349" s="36"/>
      <c r="E349" s="36"/>
      <c r="F349" s="36"/>
      <c r="G349" s="49" t="s">
        <v>444</v>
      </c>
    </row>
    <row r="350" spans="1:7" x14ac:dyDescent="0.15">
      <c r="A350" s="35"/>
      <c r="B350" s="36"/>
      <c r="C350" s="36" t="s">
        <v>445</v>
      </c>
      <c r="D350" s="36"/>
      <c r="E350" s="36"/>
      <c r="F350" s="36"/>
      <c r="G350" s="49" t="s">
        <v>444</v>
      </c>
    </row>
    <row r="351" spans="1:7" x14ac:dyDescent="0.15">
      <c r="A351" s="35"/>
      <c r="B351" s="36"/>
      <c r="C351" s="36"/>
      <c r="D351" s="36" t="s">
        <v>446</v>
      </c>
      <c r="E351" s="36"/>
      <c r="F351" s="36"/>
      <c r="G351" s="49" t="s">
        <v>444</v>
      </c>
    </row>
    <row r="352" spans="1:7" x14ac:dyDescent="0.15">
      <c r="A352" s="35"/>
      <c r="B352" s="36"/>
      <c r="C352" s="36"/>
      <c r="D352" s="36" t="s">
        <v>447</v>
      </c>
      <c r="E352" s="36"/>
      <c r="F352" s="36"/>
      <c r="G352" s="49" t="s">
        <v>444</v>
      </c>
    </row>
    <row r="353" spans="1:7" x14ac:dyDescent="0.15">
      <c r="A353" s="35"/>
      <c r="B353" s="36"/>
      <c r="C353" s="36"/>
      <c r="D353" s="36" t="s">
        <v>448</v>
      </c>
      <c r="E353" s="36"/>
      <c r="F353" s="36"/>
      <c r="G353" s="49" t="s">
        <v>449</v>
      </c>
    </row>
    <row r="354" spans="1:7" x14ac:dyDescent="0.15">
      <c r="A354" s="35"/>
      <c r="B354" s="36"/>
      <c r="C354" s="36"/>
      <c r="D354" s="36" t="s">
        <v>450</v>
      </c>
      <c r="E354" s="36"/>
      <c r="F354" s="36"/>
      <c r="G354" s="49" t="s">
        <v>449</v>
      </c>
    </row>
    <row r="355" spans="1:7" ht="27" x14ac:dyDescent="0.15">
      <c r="A355" s="35"/>
      <c r="B355" s="36"/>
      <c r="C355" s="36"/>
      <c r="D355" s="36" t="s">
        <v>451</v>
      </c>
      <c r="E355" s="36"/>
      <c r="F355" s="36"/>
      <c r="G355" s="49" t="s">
        <v>449</v>
      </c>
    </row>
    <row r="356" spans="1:7" x14ac:dyDescent="0.15">
      <c r="A356" s="35"/>
      <c r="B356" s="36" t="s">
        <v>452</v>
      </c>
      <c r="C356" s="36"/>
      <c r="D356" s="36"/>
      <c r="E356" s="36"/>
      <c r="F356" s="36"/>
      <c r="G356" s="49" t="s">
        <v>453</v>
      </c>
    </row>
    <row r="357" spans="1:7" x14ac:dyDescent="0.15">
      <c r="A357" s="35"/>
      <c r="B357" s="36"/>
      <c r="C357" s="36" t="s">
        <v>441</v>
      </c>
      <c r="D357" s="36"/>
      <c r="E357" s="36"/>
      <c r="F357" s="36"/>
      <c r="G357" s="49" t="s">
        <v>453</v>
      </c>
    </row>
    <row r="358" spans="1:7" x14ac:dyDescent="0.15">
      <c r="A358" s="35"/>
      <c r="B358" s="36"/>
      <c r="C358" s="36" t="s">
        <v>454</v>
      </c>
      <c r="D358" s="36"/>
      <c r="E358" s="36"/>
      <c r="F358" s="36"/>
      <c r="G358" s="49" t="s">
        <v>453</v>
      </c>
    </row>
    <row r="359" spans="1:7" x14ac:dyDescent="0.15">
      <c r="A359" s="35"/>
      <c r="B359" s="36"/>
      <c r="C359" s="36" t="s">
        <v>443</v>
      </c>
      <c r="D359" s="36"/>
      <c r="E359" s="36"/>
      <c r="F359" s="36"/>
      <c r="G359" s="49" t="s">
        <v>455</v>
      </c>
    </row>
    <row r="360" spans="1:7" x14ac:dyDescent="0.15">
      <c r="A360" s="35"/>
      <c r="B360" s="36"/>
      <c r="C360" s="36" t="s">
        <v>445</v>
      </c>
      <c r="D360" s="36"/>
      <c r="E360" s="36"/>
      <c r="F360" s="36"/>
      <c r="G360" s="49" t="s">
        <v>455</v>
      </c>
    </row>
    <row r="361" spans="1:7" x14ac:dyDescent="0.15">
      <c r="A361" s="35"/>
      <c r="B361" s="36"/>
      <c r="C361" s="36"/>
      <c r="D361" s="36" t="s">
        <v>456</v>
      </c>
      <c r="E361" s="36"/>
      <c r="F361" s="36"/>
      <c r="G361" s="49" t="s">
        <v>455</v>
      </c>
    </row>
    <row r="362" spans="1:7" x14ac:dyDescent="0.15">
      <c r="A362" s="35"/>
      <c r="B362" s="36"/>
      <c r="C362" s="36"/>
      <c r="D362" s="36" t="s">
        <v>457</v>
      </c>
      <c r="E362" s="36"/>
      <c r="F362" s="36"/>
      <c r="G362" s="49" t="s">
        <v>455</v>
      </c>
    </row>
    <row r="363" spans="1:7" x14ac:dyDescent="0.15">
      <c r="A363" s="35"/>
      <c r="B363" s="36"/>
      <c r="C363" s="36"/>
      <c r="D363" s="36" t="s">
        <v>458</v>
      </c>
      <c r="E363" s="36"/>
      <c r="F363" s="36"/>
      <c r="G363" s="49" t="s">
        <v>455</v>
      </c>
    </row>
    <row r="364" spans="1:7" x14ac:dyDescent="0.15">
      <c r="A364" s="35"/>
      <c r="B364" s="36"/>
      <c r="C364" s="36"/>
      <c r="D364" s="36" t="s">
        <v>459</v>
      </c>
      <c r="E364" s="36"/>
      <c r="F364" s="36"/>
      <c r="G364" s="49" t="s">
        <v>455</v>
      </c>
    </row>
    <row r="365" spans="1:7" ht="27" x14ac:dyDescent="0.15">
      <c r="A365" s="35"/>
      <c r="B365" s="36" t="s">
        <v>460</v>
      </c>
      <c r="C365" s="36"/>
      <c r="D365" s="36"/>
      <c r="E365" s="36"/>
      <c r="F365" s="36"/>
      <c r="G365" s="49" t="s">
        <v>461</v>
      </c>
    </row>
    <row r="366" spans="1:7" x14ac:dyDescent="0.15">
      <c r="A366" s="35"/>
      <c r="B366" s="36"/>
      <c r="C366" s="36" t="s">
        <v>441</v>
      </c>
      <c r="D366" s="36"/>
      <c r="E366" s="36"/>
      <c r="F366" s="36"/>
      <c r="G366" s="49" t="s">
        <v>461</v>
      </c>
    </row>
    <row r="367" spans="1:7" x14ac:dyDescent="0.15">
      <c r="A367" s="35"/>
      <c r="B367" s="36"/>
      <c r="C367" s="36" t="s">
        <v>454</v>
      </c>
      <c r="D367" s="36"/>
      <c r="E367" s="36"/>
      <c r="F367" s="36"/>
      <c r="G367" s="49" t="s">
        <v>461</v>
      </c>
    </row>
    <row r="368" spans="1:7" x14ac:dyDescent="0.15">
      <c r="A368" s="35"/>
      <c r="B368" s="36"/>
      <c r="C368" s="36" t="s">
        <v>443</v>
      </c>
      <c r="D368" s="36"/>
      <c r="E368" s="36"/>
      <c r="F368" s="36"/>
      <c r="G368" s="49" t="s">
        <v>461</v>
      </c>
    </row>
    <row r="369" spans="1:7" x14ac:dyDescent="0.15">
      <c r="A369" s="35"/>
      <c r="B369" s="36"/>
      <c r="C369" s="36" t="s">
        <v>445</v>
      </c>
      <c r="D369" s="36"/>
      <c r="E369" s="36"/>
      <c r="F369" s="36"/>
      <c r="G369" s="49" t="s">
        <v>461</v>
      </c>
    </row>
    <row r="370" spans="1:7" x14ac:dyDescent="0.15">
      <c r="A370" s="35"/>
      <c r="B370" s="36" t="s">
        <v>462</v>
      </c>
      <c r="C370" s="36"/>
      <c r="D370" s="36"/>
      <c r="E370" s="36"/>
      <c r="F370" s="36"/>
      <c r="G370" s="49" t="s">
        <v>463</v>
      </c>
    </row>
    <row r="371" spans="1:7" x14ac:dyDescent="0.15">
      <c r="A371" s="35"/>
      <c r="B371" s="36"/>
      <c r="C371" s="36" t="s">
        <v>441</v>
      </c>
      <c r="D371" s="36"/>
      <c r="E371" s="36"/>
      <c r="F371" s="36"/>
      <c r="G371" s="49" t="s">
        <v>463</v>
      </c>
    </row>
    <row r="372" spans="1:7" x14ac:dyDescent="0.15">
      <c r="A372" s="35"/>
      <c r="B372" s="36"/>
      <c r="C372" s="36" t="s">
        <v>454</v>
      </c>
      <c r="D372" s="36"/>
      <c r="E372" s="36"/>
      <c r="F372" s="36"/>
      <c r="G372" s="49" t="s">
        <v>463</v>
      </c>
    </row>
    <row r="373" spans="1:7" x14ac:dyDescent="0.15">
      <c r="A373" s="35"/>
      <c r="B373" s="36"/>
      <c r="C373" s="36" t="s">
        <v>443</v>
      </c>
      <c r="D373" s="36"/>
      <c r="E373" s="36"/>
      <c r="F373" s="36"/>
      <c r="G373" s="49" t="s">
        <v>463</v>
      </c>
    </row>
    <row r="374" spans="1:7" x14ac:dyDescent="0.15">
      <c r="A374" s="35"/>
      <c r="B374" s="36"/>
      <c r="C374" s="36" t="s">
        <v>445</v>
      </c>
      <c r="D374" s="36"/>
      <c r="E374" s="36"/>
      <c r="F374" s="36"/>
      <c r="G374" s="49" t="s">
        <v>463</v>
      </c>
    </row>
    <row r="375" spans="1:7" x14ac:dyDescent="0.15">
      <c r="A375" s="37"/>
      <c r="B375" s="38" t="s">
        <v>464</v>
      </c>
      <c r="C375" s="38"/>
      <c r="D375" s="38"/>
      <c r="E375" s="38"/>
      <c r="F375" s="38"/>
      <c r="G375" s="48" t="s">
        <v>465</v>
      </c>
    </row>
    <row r="376" spans="1:7" x14ac:dyDescent="0.15">
      <c r="A376" s="50"/>
      <c r="B376" s="34"/>
      <c r="C376" s="34"/>
      <c r="D376" s="34"/>
      <c r="E376" s="34"/>
      <c r="F376" s="34"/>
      <c r="G376" s="51"/>
    </row>
    <row r="377" spans="1:7" x14ac:dyDescent="0.15">
      <c r="A377" s="75">
        <v>18</v>
      </c>
      <c r="B377" s="34" t="s">
        <v>466</v>
      </c>
      <c r="C377" s="34"/>
      <c r="D377" s="34"/>
      <c r="E377" s="34"/>
      <c r="F377" s="34"/>
      <c r="G377" s="44" t="s">
        <v>124</v>
      </c>
    </row>
    <row r="378" spans="1:7" x14ac:dyDescent="0.15">
      <c r="A378" s="35"/>
      <c r="B378" s="36" t="s">
        <v>467</v>
      </c>
      <c r="C378" s="36"/>
      <c r="D378" s="36"/>
      <c r="E378" s="36"/>
      <c r="F378" s="36"/>
      <c r="G378" s="49" t="s">
        <v>124</v>
      </c>
    </row>
    <row r="379" spans="1:7" x14ac:dyDescent="0.15">
      <c r="A379" s="35"/>
      <c r="B379" s="36" t="s">
        <v>468</v>
      </c>
      <c r="C379" s="36"/>
      <c r="D379" s="36"/>
      <c r="E379" s="36"/>
      <c r="F379" s="36"/>
      <c r="G379" s="49" t="s">
        <v>405</v>
      </c>
    </row>
    <row r="380" spans="1:7" x14ac:dyDescent="0.15">
      <c r="A380" s="35"/>
      <c r="B380" s="36"/>
      <c r="C380" s="36" t="s">
        <v>469</v>
      </c>
      <c r="D380" s="36"/>
      <c r="E380" s="36"/>
      <c r="F380" s="36"/>
      <c r="G380" s="49" t="s">
        <v>405</v>
      </c>
    </row>
    <row r="381" spans="1:7" x14ac:dyDescent="0.15">
      <c r="A381" s="35"/>
      <c r="B381" s="36"/>
      <c r="C381" s="36" t="s">
        <v>470</v>
      </c>
      <c r="D381" s="36"/>
      <c r="E381" s="36"/>
      <c r="F381" s="36"/>
      <c r="G381" s="49" t="s">
        <v>449</v>
      </c>
    </row>
    <row r="382" spans="1:7" x14ac:dyDescent="0.15">
      <c r="A382" s="35"/>
      <c r="B382" s="36" t="s">
        <v>471</v>
      </c>
      <c r="C382" s="36"/>
      <c r="D382" s="36"/>
      <c r="E382" s="36"/>
      <c r="F382" s="36"/>
      <c r="G382" s="49" t="s">
        <v>406</v>
      </c>
    </row>
    <row r="383" spans="1:7" x14ac:dyDescent="0.15">
      <c r="A383" s="35"/>
      <c r="B383" s="36"/>
      <c r="C383" s="36" t="s">
        <v>472</v>
      </c>
      <c r="D383" s="36"/>
      <c r="E383" s="36"/>
      <c r="F383" s="36"/>
      <c r="G383" s="49" t="s">
        <v>406</v>
      </c>
    </row>
    <row r="384" spans="1:7" x14ac:dyDescent="0.15">
      <c r="A384" s="35"/>
      <c r="B384" s="36"/>
      <c r="C384" s="36" t="s">
        <v>473</v>
      </c>
      <c r="D384" s="36"/>
      <c r="E384" s="36"/>
      <c r="F384" s="36"/>
      <c r="G384" s="49" t="s">
        <v>474</v>
      </c>
    </row>
    <row r="385" spans="1:7" x14ac:dyDescent="0.15">
      <c r="A385" s="35"/>
      <c r="B385" s="36" t="s">
        <v>475</v>
      </c>
      <c r="C385" s="36"/>
      <c r="D385" s="36"/>
      <c r="E385" s="36"/>
      <c r="F385" s="36"/>
      <c r="G385" s="49" t="s">
        <v>476</v>
      </c>
    </row>
    <row r="386" spans="1:7" x14ac:dyDescent="0.15">
      <c r="A386" s="35"/>
      <c r="B386" s="36" t="s">
        <v>464</v>
      </c>
      <c r="C386" s="36"/>
      <c r="D386" s="36"/>
      <c r="E386" s="36"/>
      <c r="F386" s="36"/>
      <c r="G386" s="49" t="s">
        <v>477</v>
      </c>
    </row>
    <row r="387" spans="1:7" x14ac:dyDescent="0.15">
      <c r="A387" s="35"/>
      <c r="B387" s="36" t="s">
        <v>478</v>
      </c>
      <c r="C387" s="36"/>
      <c r="D387" s="36"/>
      <c r="E387" s="36"/>
      <c r="F387" s="36"/>
      <c r="G387" s="49" t="s">
        <v>479</v>
      </c>
    </row>
    <row r="388" spans="1:7" x14ac:dyDescent="0.15">
      <c r="A388" s="37"/>
      <c r="B388" s="38" t="s">
        <v>480</v>
      </c>
      <c r="C388" s="38"/>
      <c r="D388" s="38"/>
      <c r="E388" s="38"/>
      <c r="F388" s="38"/>
      <c r="G388" s="48" t="s">
        <v>481</v>
      </c>
    </row>
    <row r="389" spans="1:7" x14ac:dyDescent="0.15">
      <c r="A389" s="50"/>
      <c r="B389" s="34"/>
      <c r="C389" s="34"/>
      <c r="D389" s="34"/>
      <c r="E389" s="34"/>
      <c r="F389" s="34"/>
      <c r="G389" s="51"/>
    </row>
    <row r="390" spans="1:7" x14ac:dyDescent="0.15">
      <c r="A390" s="75">
        <v>19</v>
      </c>
      <c r="B390" s="34" t="s">
        <v>439</v>
      </c>
      <c r="C390" s="34"/>
      <c r="D390" s="34"/>
      <c r="E390" s="34"/>
      <c r="F390" s="34"/>
      <c r="G390" s="44" t="s">
        <v>124</v>
      </c>
    </row>
    <row r="391" spans="1:7" x14ac:dyDescent="0.15">
      <c r="A391" s="35"/>
      <c r="B391" s="36" t="s">
        <v>482</v>
      </c>
      <c r="C391" s="36"/>
      <c r="D391" s="36"/>
      <c r="E391" s="36"/>
      <c r="F391" s="36"/>
      <c r="G391" s="49" t="s">
        <v>124</v>
      </c>
    </row>
    <row r="392" spans="1:7" x14ac:dyDescent="0.15">
      <c r="A392" s="35"/>
      <c r="B392" s="36"/>
      <c r="C392" s="36" t="s">
        <v>483</v>
      </c>
      <c r="D392" s="36"/>
      <c r="E392" s="36"/>
      <c r="F392" s="36"/>
      <c r="G392" s="49" t="s">
        <v>124</v>
      </c>
    </row>
    <row r="393" spans="1:7" x14ac:dyDescent="0.15">
      <c r="A393" s="35"/>
      <c r="B393" s="36" t="s">
        <v>484</v>
      </c>
      <c r="C393" s="36"/>
      <c r="D393" s="36"/>
      <c r="E393" s="36"/>
      <c r="F393" s="36"/>
      <c r="G393" s="49" t="s">
        <v>124</v>
      </c>
    </row>
    <row r="394" spans="1:7" x14ac:dyDescent="0.15">
      <c r="A394" s="35"/>
      <c r="B394" s="36"/>
      <c r="C394" s="36" t="s">
        <v>485</v>
      </c>
      <c r="D394" s="36"/>
      <c r="E394" s="36"/>
      <c r="F394" s="36"/>
      <c r="G394" s="49" t="s">
        <v>124</v>
      </c>
    </row>
    <row r="395" spans="1:7" x14ac:dyDescent="0.15">
      <c r="A395" s="35"/>
      <c r="B395" s="36"/>
      <c r="C395" s="36" t="s">
        <v>486</v>
      </c>
      <c r="D395" s="36"/>
      <c r="E395" s="36"/>
      <c r="F395" s="36"/>
      <c r="G395" s="49" t="s">
        <v>406</v>
      </c>
    </row>
    <row r="396" spans="1:7" x14ac:dyDescent="0.15">
      <c r="A396" s="35"/>
      <c r="B396" s="36"/>
      <c r="C396" s="36" t="s">
        <v>487</v>
      </c>
      <c r="D396" s="36"/>
      <c r="E396" s="36"/>
      <c r="F396" s="36"/>
      <c r="G396" s="49" t="s">
        <v>406</v>
      </c>
    </row>
    <row r="397" spans="1:7" x14ac:dyDescent="0.15">
      <c r="A397" s="35"/>
      <c r="B397" s="36" t="s">
        <v>488</v>
      </c>
      <c r="C397" s="36"/>
      <c r="D397" s="36"/>
      <c r="E397" s="36"/>
      <c r="F397" s="36"/>
      <c r="G397" s="49" t="s">
        <v>489</v>
      </c>
    </row>
    <row r="398" spans="1:7" x14ac:dyDescent="0.15">
      <c r="A398" s="35"/>
      <c r="B398" s="36" t="s">
        <v>490</v>
      </c>
      <c r="C398" s="36"/>
      <c r="D398" s="36"/>
      <c r="E398" s="36"/>
      <c r="F398" s="36"/>
      <c r="G398" s="49" t="s">
        <v>491</v>
      </c>
    </row>
    <row r="399" spans="1:7" x14ac:dyDescent="0.15">
      <c r="A399" s="35"/>
      <c r="B399" s="36" t="s">
        <v>492</v>
      </c>
      <c r="C399" s="36"/>
      <c r="D399" s="36"/>
      <c r="E399" s="36"/>
      <c r="F399" s="36"/>
      <c r="G399" s="49" t="s">
        <v>461</v>
      </c>
    </row>
    <row r="400" spans="1:7" x14ac:dyDescent="0.15">
      <c r="A400" s="35"/>
      <c r="B400" s="36" t="s">
        <v>493</v>
      </c>
      <c r="C400" s="36"/>
      <c r="D400" s="36"/>
      <c r="E400" s="36"/>
      <c r="F400" s="36"/>
      <c r="G400" s="49" t="s">
        <v>476</v>
      </c>
    </row>
    <row r="401" spans="1:7" x14ac:dyDescent="0.15">
      <c r="A401" s="35"/>
      <c r="B401" s="36" t="s">
        <v>494</v>
      </c>
      <c r="C401" s="36"/>
      <c r="D401" s="36"/>
      <c r="E401" s="36"/>
      <c r="F401" s="36"/>
      <c r="G401" s="49" t="s">
        <v>481</v>
      </c>
    </row>
    <row r="402" spans="1:7" x14ac:dyDescent="0.15">
      <c r="A402" s="37"/>
      <c r="B402" s="38" t="s">
        <v>495</v>
      </c>
      <c r="C402" s="38"/>
      <c r="D402" s="38"/>
      <c r="E402" s="38"/>
      <c r="F402" s="38"/>
      <c r="G402" s="48" t="s">
        <v>481</v>
      </c>
    </row>
    <row r="403" spans="1:7" x14ac:dyDescent="0.15">
      <c r="A403" s="50"/>
      <c r="B403" s="34"/>
      <c r="C403" s="34"/>
      <c r="D403" s="34"/>
      <c r="E403" s="34"/>
      <c r="F403" s="34"/>
      <c r="G403" s="51"/>
    </row>
    <row r="404" spans="1:7" x14ac:dyDescent="0.15">
      <c r="A404" s="75">
        <v>20</v>
      </c>
      <c r="B404" s="34" t="s">
        <v>466</v>
      </c>
      <c r="C404" s="34"/>
      <c r="D404" s="34"/>
      <c r="E404" s="34"/>
      <c r="F404" s="34"/>
      <c r="G404" s="44" t="s">
        <v>124</v>
      </c>
    </row>
    <row r="405" spans="1:7" x14ac:dyDescent="0.15">
      <c r="A405" s="35"/>
      <c r="B405" s="36" t="s">
        <v>496</v>
      </c>
      <c r="C405" s="36"/>
      <c r="D405" s="36"/>
      <c r="E405" s="36"/>
      <c r="F405" s="36"/>
      <c r="G405" s="49" t="s">
        <v>124</v>
      </c>
    </row>
    <row r="406" spans="1:7" x14ac:dyDescent="0.15">
      <c r="A406" s="35"/>
      <c r="B406" s="36" t="s">
        <v>497</v>
      </c>
      <c r="C406" s="36"/>
      <c r="D406" s="36"/>
      <c r="E406" s="36"/>
      <c r="F406" s="36"/>
      <c r="G406" s="49" t="s">
        <v>429</v>
      </c>
    </row>
    <row r="407" spans="1:7" x14ac:dyDescent="0.15">
      <c r="A407" s="35"/>
      <c r="B407" s="36"/>
      <c r="C407" s="36" t="s">
        <v>498</v>
      </c>
      <c r="D407" s="36"/>
      <c r="E407" s="36"/>
      <c r="F407" s="36"/>
      <c r="G407" s="49" t="s">
        <v>429</v>
      </c>
    </row>
    <row r="408" spans="1:7" x14ac:dyDescent="0.15">
      <c r="A408" s="35"/>
      <c r="B408" s="36"/>
      <c r="C408" s="36" t="s">
        <v>499</v>
      </c>
      <c r="D408" s="36"/>
      <c r="E408" s="36"/>
      <c r="F408" s="36"/>
      <c r="G408" s="49" t="s">
        <v>455</v>
      </c>
    </row>
    <row r="409" spans="1:7" x14ac:dyDescent="0.15">
      <c r="A409" s="35"/>
      <c r="B409" s="36"/>
      <c r="C409" s="36" t="s">
        <v>500</v>
      </c>
      <c r="D409" s="36"/>
      <c r="E409" s="36"/>
      <c r="F409" s="36"/>
      <c r="G409" s="49" t="s">
        <v>455</v>
      </c>
    </row>
    <row r="410" spans="1:7" x14ac:dyDescent="0.15">
      <c r="A410" s="35"/>
      <c r="B410" s="36" t="s">
        <v>501</v>
      </c>
      <c r="C410" s="36"/>
      <c r="D410" s="36"/>
      <c r="E410" s="36"/>
      <c r="F410" s="36"/>
      <c r="G410" s="49" t="s">
        <v>474</v>
      </c>
    </row>
    <row r="411" spans="1:7" x14ac:dyDescent="0.15">
      <c r="A411" s="35"/>
      <c r="B411" s="36" t="s">
        <v>502</v>
      </c>
      <c r="C411" s="36"/>
      <c r="D411" s="36"/>
      <c r="E411" s="36"/>
      <c r="F411" s="36"/>
      <c r="G411" s="49" t="s">
        <v>479</v>
      </c>
    </row>
    <row r="412" spans="1:7" x14ac:dyDescent="0.15">
      <c r="A412" s="35"/>
      <c r="B412" s="36" t="s">
        <v>503</v>
      </c>
      <c r="C412" s="36"/>
      <c r="D412" s="36"/>
      <c r="E412" s="36"/>
      <c r="F412" s="36"/>
      <c r="G412" s="49" t="s">
        <v>479</v>
      </c>
    </row>
    <row r="413" spans="1:7" x14ac:dyDescent="0.15">
      <c r="A413" s="37"/>
      <c r="B413" s="38" t="s">
        <v>129</v>
      </c>
      <c r="C413" s="38"/>
      <c r="D413" s="38"/>
      <c r="E413" s="38"/>
      <c r="F413" s="38"/>
      <c r="G413" s="48" t="s">
        <v>481</v>
      </c>
    </row>
    <row r="414" spans="1:7" x14ac:dyDescent="0.15">
      <c r="A414" s="50"/>
      <c r="B414" s="34"/>
      <c r="C414" s="34"/>
      <c r="D414" s="34"/>
      <c r="E414" s="34"/>
      <c r="F414" s="34"/>
      <c r="G414" s="51"/>
    </row>
    <row r="415" spans="1:7" x14ac:dyDescent="0.15">
      <c r="A415" s="75">
        <v>21</v>
      </c>
      <c r="B415" s="34" t="s">
        <v>439</v>
      </c>
      <c r="C415" s="34"/>
      <c r="D415" s="34"/>
      <c r="E415" s="34"/>
      <c r="F415" s="34"/>
      <c r="G415" s="44" t="s">
        <v>124</v>
      </c>
    </row>
    <row r="416" spans="1:7" x14ac:dyDescent="0.15">
      <c r="A416" s="35"/>
      <c r="B416" s="36" t="s">
        <v>504</v>
      </c>
      <c r="C416" s="36"/>
      <c r="D416" s="36"/>
      <c r="E416" s="36"/>
      <c r="F416" s="36"/>
      <c r="G416" s="49" t="s">
        <v>124</v>
      </c>
    </row>
    <row r="417" spans="1:7" x14ac:dyDescent="0.15">
      <c r="A417" s="35"/>
      <c r="B417" s="36" t="s">
        <v>505</v>
      </c>
      <c r="C417" s="36"/>
      <c r="D417" s="36"/>
      <c r="E417" s="36"/>
      <c r="F417" s="36"/>
      <c r="G417" s="49" t="s">
        <v>429</v>
      </c>
    </row>
    <row r="418" spans="1:7" x14ac:dyDescent="0.15">
      <c r="A418" s="35"/>
      <c r="B418" s="36"/>
      <c r="C418" s="36" t="s">
        <v>506</v>
      </c>
      <c r="D418" s="36"/>
      <c r="E418" s="36"/>
      <c r="F418" s="36"/>
      <c r="G418" s="49" t="s">
        <v>429</v>
      </c>
    </row>
    <row r="419" spans="1:7" x14ac:dyDescent="0.15">
      <c r="A419" s="35"/>
      <c r="B419" s="36" t="s">
        <v>507</v>
      </c>
      <c r="C419" s="36"/>
      <c r="D419" s="36"/>
      <c r="E419" s="36"/>
      <c r="F419" s="36"/>
      <c r="G419" s="49" t="s">
        <v>491</v>
      </c>
    </row>
    <row r="420" spans="1:7" x14ac:dyDescent="0.15">
      <c r="A420" s="35"/>
      <c r="B420" s="36"/>
      <c r="C420" s="36" t="s">
        <v>508</v>
      </c>
      <c r="D420" s="36"/>
      <c r="E420" s="36"/>
      <c r="F420" s="36"/>
      <c r="G420" s="49" t="s">
        <v>491</v>
      </c>
    </row>
    <row r="421" spans="1:7" x14ac:dyDescent="0.15">
      <c r="A421" s="35"/>
      <c r="B421" s="36"/>
      <c r="C421" s="36" t="s">
        <v>509</v>
      </c>
      <c r="D421" s="36"/>
      <c r="E421" s="36"/>
      <c r="F421" s="36"/>
      <c r="G421" s="49" t="s">
        <v>476</v>
      </c>
    </row>
    <row r="422" spans="1:7" x14ac:dyDescent="0.15">
      <c r="A422" s="35"/>
      <c r="B422" s="36"/>
      <c r="C422" s="36" t="s">
        <v>510</v>
      </c>
      <c r="D422" s="36"/>
      <c r="E422" s="36"/>
      <c r="F422" s="36"/>
      <c r="G422" s="49" t="s">
        <v>511</v>
      </c>
    </row>
    <row r="423" spans="1:7" x14ac:dyDescent="0.15">
      <c r="A423" s="35"/>
      <c r="B423" s="36"/>
      <c r="C423" s="36" t="s">
        <v>512</v>
      </c>
      <c r="D423" s="36"/>
      <c r="E423" s="36"/>
      <c r="F423" s="36"/>
      <c r="G423" s="49" t="s">
        <v>513</v>
      </c>
    </row>
    <row r="424" spans="1:7" x14ac:dyDescent="0.15">
      <c r="A424" s="35"/>
      <c r="B424" s="36" t="s">
        <v>514</v>
      </c>
      <c r="C424" s="36"/>
      <c r="D424" s="36"/>
      <c r="E424" s="36"/>
      <c r="F424" s="36"/>
      <c r="G424" s="49" t="s">
        <v>161</v>
      </c>
    </row>
    <row r="425" spans="1:7" x14ac:dyDescent="0.15">
      <c r="A425" s="35"/>
      <c r="B425" s="36"/>
      <c r="C425" s="36" t="s">
        <v>515</v>
      </c>
      <c r="D425" s="36"/>
      <c r="E425" s="36"/>
      <c r="F425" s="36"/>
      <c r="G425" s="49" t="s">
        <v>161</v>
      </c>
    </row>
    <row r="426" spans="1:7" x14ac:dyDescent="0.15">
      <c r="A426" s="35"/>
      <c r="B426" s="36"/>
      <c r="C426" s="36" t="s">
        <v>516</v>
      </c>
      <c r="D426" s="36"/>
      <c r="E426" s="36"/>
      <c r="F426" s="36"/>
      <c r="G426" s="49" t="s">
        <v>182</v>
      </c>
    </row>
    <row r="427" spans="1:7" x14ac:dyDescent="0.15">
      <c r="A427" s="35"/>
      <c r="B427" s="36"/>
      <c r="C427" s="36" t="s">
        <v>517</v>
      </c>
      <c r="D427" s="36"/>
      <c r="E427" s="36"/>
      <c r="F427" s="36"/>
      <c r="G427" s="49" t="s">
        <v>401</v>
      </c>
    </row>
    <row r="428" spans="1:7" x14ac:dyDescent="0.15">
      <c r="A428" s="35"/>
      <c r="B428" s="36" t="s">
        <v>518</v>
      </c>
      <c r="C428" s="36"/>
      <c r="D428" s="36"/>
      <c r="E428" s="36"/>
      <c r="F428" s="36"/>
      <c r="G428" s="49" t="s">
        <v>438</v>
      </c>
    </row>
    <row r="429" spans="1:7" x14ac:dyDescent="0.15">
      <c r="A429" s="37"/>
      <c r="B429" s="38" t="s">
        <v>519</v>
      </c>
      <c r="C429" s="38"/>
      <c r="D429" s="38"/>
      <c r="E429" s="38"/>
      <c r="F429" s="38"/>
      <c r="G429" s="48" t="s">
        <v>438</v>
      </c>
    </row>
    <row r="430" spans="1:7" x14ac:dyDescent="0.15">
      <c r="A430" s="50"/>
      <c r="B430" s="34"/>
      <c r="C430" s="34"/>
      <c r="D430" s="34"/>
      <c r="E430" s="34"/>
      <c r="F430" s="34"/>
      <c r="G430" s="51"/>
    </row>
    <row r="431" spans="1:7" x14ac:dyDescent="0.15">
      <c r="A431" s="75">
        <v>22</v>
      </c>
      <c r="B431" s="19" t="s">
        <v>127</v>
      </c>
      <c r="C431" s="34"/>
      <c r="D431" s="34"/>
      <c r="E431" s="34"/>
      <c r="F431" s="34"/>
      <c r="G431" s="44" t="s">
        <v>124</v>
      </c>
    </row>
    <row r="432" spans="1:7" x14ac:dyDescent="0.15">
      <c r="A432" s="35"/>
      <c r="B432" s="36" t="s">
        <v>520</v>
      </c>
      <c r="C432" s="36"/>
      <c r="D432" s="36"/>
      <c r="E432" s="36"/>
      <c r="F432" s="36"/>
      <c r="G432" s="49" t="s">
        <v>429</v>
      </c>
    </row>
    <row r="433" spans="1:7" x14ac:dyDescent="0.15">
      <c r="A433" s="35"/>
      <c r="B433" s="36" t="s">
        <v>521</v>
      </c>
      <c r="C433" s="36"/>
      <c r="D433" s="36"/>
      <c r="E433" s="36"/>
      <c r="F433" s="36"/>
      <c r="G433" s="49" t="s">
        <v>429</v>
      </c>
    </row>
    <row r="434" spans="1:7" x14ac:dyDescent="0.15">
      <c r="A434" s="35"/>
      <c r="B434" s="36"/>
      <c r="C434" s="36" t="s">
        <v>522</v>
      </c>
      <c r="D434" s="36"/>
      <c r="E434" s="36"/>
      <c r="F434" s="36"/>
      <c r="G434" s="49" t="s">
        <v>429</v>
      </c>
    </row>
    <row r="435" spans="1:7" x14ac:dyDescent="0.15">
      <c r="A435" s="35"/>
      <c r="B435" s="36"/>
      <c r="C435" s="36" t="s">
        <v>523</v>
      </c>
      <c r="D435" s="36"/>
      <c r="E435" s="36"/>
      <c r="F435" s="36"/>
      <c r="G435" s="49" t="s">
        <v>429</v>
      </c>
    </row>
    <row r="436" spans="1:7" x14ac:dyDescent="0.15">
      <c r="A436" s="35"/>
      <c r="B436" s="36"/>
      <c r="C436" s="36" t="s">
        <v>524</v>
      </c>
      <c r="D436" s="36"/>
      <c r="E436" s="36"/>
      <c r="F436" s="36"/>
      <c r="G436" s="49" t="s">
        <v>444</v>
      </c>
    </row>
    <row r="437" spans="1:7" x14ac:dyDescent="0.15">
      <c r="A437" s="35"/>
      <c r="B437" s="36" t="s">
        <v>525</v>
      </c>
      <c r="C437" s="36"/>
      <c r="D437" s="36"/>
      <c r="E437" s="36"/>
      <c r="F437" s="36"/>
      <c r="G437" s="49" t="s">
        <v>526</v>
      </c>
    </row>
    <row r="438" spans="1:7" x14ac:dyDescent="0.15">
      <c r="A438" s="35"/>
      <c r="B438" s="36"/>
      <c r="C438" s="36" t="s">
        <v>527</v>
      </c>
      <c r="D438" s="36"/>
      <c r="E438" s="36"/>
      <c r="F438" s="36"/>
      <c r="G438" s="49" t="s">
        <v>526</v>
      </c>
    </row>
    <row r="439" spans="1:7" x14ac:dyDescent="0.15">
      <c r="A439" s="35"/>
      <c r="B439" s="36"/>
      <c r="C439" s="36" t="s">
        <v>528</v>
      </c>
      <c r="D439" s="36"/>
      <c r="E439" s="36"/>
      <c r="F439" s="36"/>
      <c r="G439" s="49" t="s">
        <v>529</v>
      </c>
    </row>
    <row r="440" spans="1:7" x14ac:dyDescent="0.15">
      <c r="A440" s="35"/>
      <c r="B440" s="36" t="s">
        <v>530</v>
      </c>
      <c r="C440" s="36"/>
      <c r="D440" s="36"/>
      <c r="E440" s="36"/>
      <c r="F440" s="36"/>
      <c r="G440" s="49" t="s">
        <v>531</v>
      </c>
    </row>
    <row r="441" spans="1:7" x14ac:dyDescent="0.15">
      <c r="A441" s="35"/>
      <c r="B441" s="36"/>
      <c r="C441" s="36" t="s">
        <v>532</v>
      </c>
      <c r="D441" s="36"/>
      <c r="E441" s="36"/>
      <c r="F441" s="36"/>
      <c r="G441" s="49" t="s">
        <v>531</v>
      </c>
    </row>
    <row r="442" spans="1:7" x14ac:dyDescent="0.15">
      <c r="A442" s="35"/>
      <c r="B442" s="36"/>
      <c r="C442" s="36" t="s">
        <v>533</v>
      </c>
      <c r="D442" s="36"/>
      <c r="E442" s="36"/>
      <c r="F442" s="36"/>
      <c r="G442" s="49" t="s">
        <v>531</v>
      </c>
    </row>
    <row r="443" spans="1:7" x14ac:dyDescent="0.15">
      <c r="A443" s="35"/>
      <c r="B443" s="36"/>
      <c r="C443" s="36" t="s">
        <v>534</v>
      </c>
      <c r="D443" s="36"/>
      <c r="E443" s="36"/>
      <c r="F443" s="36"/>
      <c r="G443" s="49" t="s">
        <v>461</v>
      </c>
    </row>
    <row r="444" spans="1:7" x14ac:dyDescent="0.15">
      <c r="A444" s="35"/>
      <c r="B444" s="36" t="s">
        <v>535</v>
      </c>
      <c r="C444" s="36"/>
      <c r="D444" s="36"/>
      <c r="E444" s="36"/>
      <c r="F444" s="36"/>
      <c r="G444" s="49" t="s">
        <v>476</v>
      </c>
    </row>
    <row r="445" spans="1:7" x14ac:dyDescent="0.15">
      <c r="A445" s="35"/>
      <c r="B445" s="16" t="s">
        <v>536</v>
      </c>
      <c r="C445" s="36"/>
      <c r="D445" s="36"/>
      <c r="E445" s="36"/>
      <c r="F445" s="36"/>
      <c r="G445" s="49" t="s">
        <v>537</v>
      </c>
    </row>
    <row r="446" spans="1:7" x14ac:dyDescent="0.15">
      <c r="A446" s="35"/>
      <c r="B446" s="36" t="s">
        <v>521</v>
      </c>
      <c r="C446" s="36"/>
      <c r="D446" s="36"/>
      <c r="E446" s="36"/>
      <c r="F446" s="36"/>
      <c r="G446" s="49" t="s">
        <v>537</v>
      </c>
    </row>
    <row r="447" spans="1:7" x14ac:dyDescent="0.15">
      <c r="A447" s="35"/>
      <c r="B447" s="36"/>
      <c r="C447" s="36" t="s">
        <v>522</v>
      </c>
      <c r="D447" s="36"/>
      <c r="E447" s="36"/>
      <c r="F447" s="36"/>
      <c r="G447" s="49" t="s">
        <v>537</v>
      </c>
    </row>
    <row r="448" spans="1:7" x14ac:dyDescent="0.15">
      <c r="A448" s="35"/>
      <c r="B448" s="36"/>
      <c r="C448" s="36" t="s">
        <v>523</v>
      </c>
      <c r="D448" s="36"/>
      <c r="E448" s="36"/>
      <c r="F448" s="36"/>
      <c r="G448" s="49" t="s">
        <v>537</v>
      </c>
    </row>
    <row r="449" spans="1:7" x14ac:dyDescent="0.15">
      <c r="A449" s="35"/>
      <c r="B449" s="36"/>
      <c r="C449" s="36" t="s">
        <v>524</v>
      </c>
      <c r="D449" s="36"/>
      <c r="E449" s="36"/>
      <c r="F449" s="36"/>
      <c r="G449" s="49" t="s">
        <v>537</v>
      </c>
    </row>
    <row r="450" spans="1:7" x14ac:dyDescent="0.15">
      <c r="A450" s="35"/>
      <c r="B450" s="36" t="s">
        <v>525</v>
      </c>
      <c r="C450" s="36"/>
      <c r="D450" s="36"/>
      <c r="E450" s="36"/>
      <c r="F450" s="36"/>
      <c r="G450" s="49" t="s">
        <v>481</v>
      </c>
    </row>
    <row r="451" spans="1:7" ht="27" x14ac:dyDescent="0.15">
      <c r="A451" s="35"/>
      <c r="B451" s="36"/>
      <c r="C451" s="36" t="s">
        <v>538</v>
      </c>
      <c r="D451" s="36"/>
      <c r="E451" s="36"/>
      <c r="F451" s="36"/>
      <c r="G451" s="49" t="s">
        <v>481</v>
      </c>
    </row>
    <row r="452" spans="1:7" x14ac:dyDescent="0.15">
      <c r="A452" s="35"/>
      <c r="B452" s="36"/>
      <c r="C452" s="36" t="s">
        <v>539</v>
      </c>
      <c r="D452" s="36"/>
      <c r="E452" s="36"/>
      <c r="F452" s="36"/>
      <c r="G452" s="49" t="s">
        <v>540</v>
      </c>
    </row>
    <row r="453" spans="1:7" x14ac:dyDescent="0.15">
      <c r="A453" s="35"/>
      <c r="B453" s="36" t="s">
        <v>530</v>
      </c>
      <c r="C453" s="36"/>
      <c r="D453" s="36"/>
      <c r="E453" s="36"/>
      <c r="F453" s="36"/>
      <c r="G453" s="49" t="s">
        <v>161</v>
      </c>
    </row>
    <row r="454" spans="1:7" x14ac:dyDescent="0.15">
      <c r="A454" s="35"/>
      <c r="B454" s="36" t="s">
        <v>535</v>
      </c>
      <c r="C454" s="36"/>
      <c r="D454" s="36"/>
      <c r="E454" s="36"/>
      <c r="F454" s="36"/>
      <c r="G454" s="49" t="s">
        <v>211</v>
      </c>
    </row>
    <row r="455" spans="1:7" x14ac:dyDescent="0.15">
      <c r="A455" s="37"/>
      <c r="B455" s="38" t="s">
        <v>123</v>
      </c>
      <c r="C455" s="38"/>
      <c r="D455" s="38"/>
      <c r="E455" s="38"/>
      <c r="F455" s="38"/>
      <c r="G455" s="48" t="s">
        <v>244</v>
      </c>
    </row>
    <row r="456" spans="1:7" x14ac:dyDescent="0.15">
      <c r="A456" s="50"/>
      <c r="B456" s="34"/>
      <c r="C456" s="34"/>
      <c r="D456" s="34"/>
      <c r="E456" s="34"/>
      <c r="F456" s="34"/>
      <c r="G456" s="51"/>
    </row>
    <row r="457" spans="1:7" x14ac:dyDescent="0.15">
      <c r="A457" s="75">
        <v>23</v>
      </c>
      <c r="B457" s="34" t="s">
        <v>439</v>
      </c>
      <c r="C457" s="34"/>
      <c r="D457" s="34"/>
      <c r="E457" s="34"/>
      <c r="F457" s="34"/>
      <c r="G457" s="44" t="s">
        <v>124</v>
      </c>
    </row>
    <row r="458" spans="1:7" x14ac:dyDescent="0.15">
      <c r="A458" s="35"/>
      <c r="B458" s="36" t="s">
        <v>541</v>
      </c>
      <c r="C458" s="36"/>
      <c r="D458" s="36"/>
      <c r="E458" s="36"/>
      <c r="F458" s="36"/>
      <c r="G458" s="49" t="s">
        <v>124</v>
      </c>
    </row>
    <row r="459" spans="1:7" x14ac:dyDescent="0.15">
      <c r="A459" s="35"/>
      <c r="B459" s="36"/>
      <c r="C459" s="36" t="s">
        <v>542</v>
      </c>
      <c r="D459" s="36"/>
      <c r="E459" s="36"/>
      <c r="F459" s="36"/>
      <c r="G459" s="49" t="s">
        <v>124</v>
      </c>
    </row>
    <row r="460" spans="1:7" x14ac:dyDescent="0.15">
      <c r="A460" s="35"/>
      <c r="B460" s="36"/>
      <c r="C460" s="36" t="s">
        <v>543</v>
      </c>
      <c r="D460" s="36"/>
      <c r="E460" s="36"/>
      <c r="F460" s="36"/>
      <c r="G460" s="49" t="s">
        <v>444</v>
      </c>
    </row>
    <row r="461" spans="1:7" x14ac:dyDescent="0.15">
      <c r="A461" s="35"/>
      <c r="B461" s="36" t="s">
        <v>544</v>
      </c>
      <c r="C461" s="36"/>
      <c r="D461" s="36"/>
      <c r="E461" s="36"/>
      <c r="F461" s="36"/>
      <c r="G461" s="49" t="s">
        <v>455</v>
      </c>
    </row>
    <row r="462" spans="1:7" x14ac:dyDescent="0.15">
      <c r="A462" s="35"/>
      <c r="B462" s="36"/>
      <c r="C462" s="36" t="s">
        <v>545</v>
      </c>
      <c r="D462" s="36"/>
      <c r="E462" s="36"/>
      <c r="F462" s="36"/>
      <c r="G462" s="49" t="s">
        <v>455</v>
      </c>
    </row>
    <row r="463" spans="1:7" x14ac:dyDescent="0.15">
      <c r="A463" s="35"/>
      <c r="B463" s="36"/>
      <c r="C463" s="36" t="s">
        <v>546</v>
      </c>
      <c r="D463" s="36"/>
      <c r="E463" s="36"/>
      <c r="F463" s="36"/>
      <c r="G463" s="49" t="s">
        <v>481</v>
      </c>
    </row>
    <row r="464" spans="1:7" x14ac:dyDescent="0.15">
      <c r="A464" s="35"/>
      <c r="B464" s="36"/>
      <c r="C464" s="36" t="s">
        <v>547</v>
      </c>
      <c r="D464" s="36"/>
      <c r="E464" s="36"/>
      <c r="F464" s="36"/>
      <c r="G464" s="49" t="s">
        <v>409</v>
      </c>
    </row>
    <row r="465" spans="1:7" x14ac:dyDescent="0.15">
      <c r="A465" s="35"/>
      <c r="B465" s="36"/>
      <c r="C465" s="36" t="s">
        <v>548</v>
      </c>
      <c r="D465" s="36"/>
      <c r="E465" s="36"/>
      <c r="F465" s="36"/>
      <c r="G465" s="49" t="s">
        <v>540</v>
      </c>
    </row>
    <row r="466" spans="1:7" x14ac:dyDescent="0.15">
      <c r="A466" s="35"/>
      <c r="B466" s="36"/>
      <c r="C466" s="36" t="s">
        <v>549</v>
      </c>
      <c r="D466" s="36"/>
      <c r="E466" s="36"/>
      <c r="F466" s="36"/>
      <c r="G466" s="49" t="s">
        <v>435</v>
      </c>
    </row>
    <row r="467" spans="1:7" x14ac:dyDescent="0.15">
      <c r="A467" s="35"/>
      <c r="B467" s="36" t="s">
        <v>535</v>
      </c>
      <c r="C467" s="36"/>
      <c r="D467" s="36"/>
      <c r="E467" s="36"/>
      <c r="F467" s="36"/>
      <c r="G467" s="49" t="s">
        <v>513</v>
      </c>
    </row>
    <row r="468" spans="1:7" x14ac:dyDescent="0.15">
      <c r="A468" s="35"/>
      <c r="B468" s="16" t="s">
        <v>123</v>
      </c>
      <c r="C468" s="36"/>
      <c r="D468" s="36"/>
      <c r="E468" s="36"/>
      <c r="F468" s="36"/>
      <c r="G468" s="49" t="s">
        <v>550</v>
      </c>
    </row>
    <row r="469" spans="1:7" x14ac:dyDescent="0.15">
      <c r="A469" s="35"/>
      <c r="B469" s="16" t="s">
        <v>126</v>
      </c>
      <c r="C469" s="36"/>
      <c r="D469" s="36"/>
      <c r="E469" s="36"/>
      <c r="F469" s="36"/>
      <c r="G469" s="49" t="s">
        <v>550</v>
      </c>
    </row>
    <row r="470" spans="1:7" x14ac:dyDescent="0.15">
      <c r="A470" s="37"/>
      <c r="B470" s="38" t="s">
        <v>551</v>
      </c>
      <c r="C470" s="38"/>
      <c r="D470" s="38"/>
      <c r="E470" s="38"/>
      <c r="F470" s="38"/>
      <c r="G470" s="48" t="s">
        <v>552</v>
      </c>
    </row>
    <row r="471" spans="1:7" x14ac:dyDescent="0.15">
      <c r="A471" s="50"/>
      <c r="B471" s="34"/>
      <c r="C471" s="34"/>
      <c r="D471" s="34"/>
      <c r="E471" s="34"/>
      <c r="F471" s="34"/>
      <c r="G471" s="51"/>
    </row>
    <row r="472" spans="1:7" x14ac:dyDescent="0.15">
      <c r="A472" s="75">
        <v>24</v>
      </c>
      <c r="B472" s="34" t="s">
        <v>439</v>
      </c>
      <c r="C472" s="34"/>
      <c r="D472" s="34"/>
      <c r="E472" s="34"/>
      <c r="F472" s="34"/>
      <c r="G472" s="44" t="s">
        <v>124</v>
      </c>
    </row>
    <row r="473" spans="1:7" x14ac:dyDescent="0.15">
      <c r="A473" s="35"/>
      <c r="B473" s="36" t="s">
        <v>553</v>
      </c>
      <c r="C473" s="36"/>
      <c r="D473" s="36"/>
      <c r="E473" s="36"/>
      <c r="F473" s="36"/>
      <c r="G473" s="49" t="s">
        <v>124</v>
      </c>
    </row>
    <row r="474" spans="1:7" x14ac:dyDescent="0.15">
      <c r="A474" s="35"/>
      <c r="B474" s="36" t="s">
        <v>554</v>
      </c>
      <c r="C474" s="36"/>
      <c r="D474" s="36"/>
      <c r="E474" s="36"/>
      <c r="F474" s="36"/>
      <c r="G474" s="49" t="s">
        <v>429</v>
      </c>
    </row>
    <row r="475" spans="1:7" x14ac:dyDescent="0.15">
      <c r="A475" s="35"/>
      <c r="B475" s="36"/>
      <c r="C475" s="36" t="s">
        <v>483</v>
      </c>
      <c r="D475" s="36"/>
      <c r="E475" s="36"/>
      <c r="F475" s="36"/>
      <c r="G475" s="49" t="s">
        <v>429</v>
      </c>
    </row>
    <row r="476" spans="1:7" x14ac:dyDescent="0.15">
      <c r="A476" s="35"/>
      <c r="B476" s="36"/>
      <c r="C476" s="36" t="s">
        <v>555</v>
      </c>
      <c r="D476" s="36"/>
      <c r="E476" s="36"/>
      <c r="F476" s="36"/>
      <c r="G476" s="49" t="s">
        <v>429</v>
      </c>
    </row>
    <row r="477" spans="1:7" x14ac:dyDescent="0.15">
      <c r="A477" s="35"/>
      <c r="B477" s="36" t="s">
        <v>556</v>
      </c>
      <c r="C477" s="36"/>
      <c r="D477" s="36"/>
      <c r="E477" s="36"/>
      <c r="F477" s="36"/>
      <c r="G477" s="49" t="s">
        <v>444</v>
      </c>
    </row>
    <row r="478" spans="1:7" x14ac:dyDescent="0.15">
      <c r="A478" s="35"/>
      <c r="B478" s="36"/>
      <c r="C478" s="36" t="s">
        <v>557</v>
      </c>
      <c r="D478" s="36"/>
      <c r="E478" s="36"/>
      <c r="F478" s="36"/>
      <c r="G478" s="49" t="s">
        <v>444</v>
      </c>
    </row>
    <row r="479" spans="1:7" x14ac:dyDescent="0.15">
      <c r="A479" s="35"/>
      <c r="B479" s="36"/>
      <c r="C479" s="36" t="s">
        <v>558</v>
      </c>
      <c r="D479" s="36"/>
      <c r="E479" s="36"/>
      <c r="F479" s="36"/>
      <c r="G479" s="49" t="s">
        <v>444</v>
      </c>
    </row>
    <row r="480" spans="1:7" x14ac:dyDescent="0.15">
      <c r="A480" s="35"/>
      <c r="B480" s="36"/>
      <c r="C480" s="36" t="s">
        <v>559</v>
      </c>
      <c r="D480" s="36"/>
      <c r="E480" s="36"/>
      <c r="F480" s="36"/>
      <c r="G480" s="49" t="s">
        <v>444</v>
      </c>
    </row>
    <row r="481" spans="1:7" x14ac:dyDescent="0.15">
      <c r="A481" s="35"/>
      <c r="B481" s="36"/>
      <c r="C481" s="36" t="s">
        <v>560</v>
      </c>
      <c r="D481" s="36"/>
      <c r="E481" s="36"/>
      <c r="F481" s="36"/>
      <c r="G481" s="49" t="s">
        <v>444</v>
      </c>
    </row>
    <row r="482" spans="1:7" x14ac:dyDescent="0.15">
      <c r="A482" s="35"/>
      <c r="B482" s="36"/>
      <c r="C482" s="36" t="s">
        <v>561</v>
      </c>
      <c r="D482" s="36"/>
      <c r="E482" s="36"/>
      <c r="F482" s="36"/>
      <c r="G482" s="49" t="s">
        <v>449</v>
      </c>
    </row>
    <row r="483" spans="1:7" x14ac:dyDescent="0.15">
      <c r="A483" s="35"/>
      <c r="B483" s="36" t="s">
        <v>562</v>
      </c>
      <c r="C483" s="36"/>
      <c r="D483" s="36"/>
      <c r="E483" s="36"/>
      <c r="F483" s="36"/>
      <c r="G483" s="49" t="s">
        <v>406</v>
      </c>
    </row>
    <row r="484" spans="1:7" x14ac:dyDescent="0.15">
      <c r="A484" s="35"/>
      <c r="B484" s="36"/>
      <c r="C484" s="36" t="s">
        <v>563</v>
      </c>
      <c r="D484" s="36"/>
      <c r="E484" s="36"/>
      <c r="F484" s="36"/>
      <c r="G484" s="49" t="s">
        <v>406</v>
      </c>
    </row>
    <row r="485" spans="1:7" x14ac:dyDescent="0.15">
      <c r="A485" s="35"/>
      <c r="B485" s="36"/>
      <c r="C485" s="36" t="s">
        <v>564</v>
      </c>
      <c r="D485" s="36"/>
      <c r="E485" s="36"/>
      <c r="F485" s="36"/>
      <c r="G485" s="49" t="s">
        <v>406</v>
      </c>
    </row>
    <row r="486" spans="1:7" x14ac:dyDescent="0.15">
      <c r="A486" s="35"/>
      <c r="B486" s="36"/>
      <c r="C486" s="36" t="s">
        <v>565</v>
      </c>
      <c r="D486" s="36"/>
      <c r="E486" s="36"/>
      <c r="F486" s="36"/>
      <c r="G486" s="49" t="s">
        <v>566</v>
      </c>
    </row>
    <row r="487" spans="1:7" x14ac:dyDescent="0.15">
      <c r="A487" s="35"/>
      <c r="B487" s="36"/>
      <c r="C487" s="36" t="s">
        <v>567</v>
      </c>
      <c r="D487" s="36"/>
      <c r="E487" s="36"/>
      <c r="F487" s="36"/>
      <c r="G487" s="49" t="s">
        <v>489</v>
      </c>
    </row>
    <row r="488" spans="1:7" ht="27" x14ac:dyDescent="0.15">
      <c r="A488" s="35"/>
      <c r="B488" s="36"/>
      <c r="C488" s="36" t="s">
        <v>568</v>
      </c>
      <c r="D488" s="36"/>
      <c r="E488" s="36"/>
      <c r="F488" s="36"/>
      <c r="G488" s="49" t="s">
        <v>529</v>
      </c>
    </row>
    <row r="489" spans="1:7" x14ac:dyDescent="0.15">
      <c r="A489" s="35"/>
      <c r="B489" s="36"/>
      <c r="C489" s="36"/>
      <c r="D489" s="36" t="s">
        <v>569</v>
      </c>
      <c r="E489" s="36"/>
      <c r="F489" s="36"/>
      <c r="G489" s="49" t="s">
        <v>529</v>
      </c>
    </row>
    <row r="490" spans="1:7" ht="27" x14ac:dyDescent="0.15">
      <c r="A490" s="35"/>
      <c r="B490" s="36"/>
      <c r="C490" s="36"/>
      <c r="D490" s="36" t="s">
        <v>570</v>
      </c>
      <c r="E490" s="36"/>
      <c r="F490" s="36"/>
      <c r="G490" s="49" t="s">
        <v>455</v>
      </c>
    </row>
    <row r="491" spans="1:7" x14ac:dyDescent="0.15">
      <c r="A491" s="35"/>
      <c r="B491" s="36" t="s">
        <v>571</v>
      </c>
      <c r="C491" s="36"/>
      <c r="D491" s="36"/>
      <c r="E491" s="36"/>
      <c r="F491" s="36"/>
      <c r="G491" s="49" t="s">
        <v>474</v>
      </c>
    </row>
    <row r="492" spans="1:7" x14ac:dyDescent="0.15">
      <c r="A492" s="37"/>
      <c r="B492" s="38" t="s">
        <v>572</v>
      </c>
      <c r="C492" s="38"/>
      <c r="D492" s="38"/>
      <c r="E492" s="38"/>
      <c r="F492" s="38"/>
      <c r="G492" s="48" t="s">
        <v>537</v>
      </c>
    </row>
    <row r="493" spans="1:7" x14ac:dyDescent="0.15">
      <c r="A493" s="50"/>
      <c r="B493" s="34"/>
      <c r="C493" s="34"/>
      <c r="D493" s="34"/>
      <c r="E493" s="34"/>
      <c r="F493" s="34"/>
      <c r="G493" s="51"/>
    </row>
    <row r="494" spans="1:7" x14ac:dyDescent="0.15">
      <c r="A494" s="75">
        <v>25</v>
      </c>
      <c r="B494" s="34" t="s">
        <v>466</v>
      </c>
      <c r="C494" s="34"/>
      <c r="D494" s="34"/>
      <c r="E494" s="34"/>
      <c r="F494" s="34"/>
      <c r="G494" s="44" t="s">
        <v>124</v>
      </c>
    </row>
    <row r="495" spans="1:7" x14ac:dyDescent="0.15">
      <c r="A495" s="35"/>
      <c r="B495" s="36" t="s">
        <v>573</v>
      </c>
      <c r="C495" s="36"/>
      <c r="D495" s="36"/>
      <c r="E495" s="36"/>
      <c r="F495" s="36"/>
      <c r="G495" s="49" t="s">
        <v>429</v>
      </c>
    </row>
    <row r="496" spans="1:7" x14ac:dyDescent="0.15">
      <c r="A496" s="35"/>
      <c r="B496" s="36"/>
      <c r="C496" s="36" t="s">
        <v>574</v>
      </c>
      <c r="D496" s="36"/>
      <c r="E496" s="36"/>
      <c r="F496" s="36"/>
      <c r="G496" s="49" t="s">
        <v>429</v>
      </c>
    </row>
    <row r="497" spans="1:7" x14ac:dyDescent="0.15">
      <c r="A497" s="35"/>
      <c r="B497" s="36"/>
      <c r="C497" s="36" t="s">
        <v>575</v>
      </c>
      <c r="D497" s="36"/>
      <c r="E497" s="36"/>
      <c r="F497" s="36"/>
      <c r="G497" s="49" t="s">
        <v>429</v>
      </c>
    </row>
    <row r="498" spans="1:7" x14ac:dyDescent="0.15">
      <c r="A498" s="35"/>
      <c r="B498" s="36"/>
      <c r="C498" s="36" t="s">
        <v>576</v>
      </c>
      <c r="D498" s="36"/>
      <c r="E498" s="36"/>
      <c r="F498" s="36"/>
      <c r="G498" s="49" t="s">
        <v>444</v>
      </c>
    </row>
    <row r="499" spans="1:7" x14ac:dyDescent="0.15">
      <c r="A499" s="35"/>
      <c r="B499" s="36"/>
      <c r="C499" s="36" t="s">
        <v>577</v>
      </c>
      <c r="D499" s="36"/>
      <c r="E499" s="36"/>
      <c r="F499" s="36"/>
      <c r="G499" s="49" t="s">
        <v>444</v>
      </c>
    </row>
    <row r="500" spans="1:7" x14ac:dyDescent="0.15">
      <c r="A500" s="35"/>
      <c r="B500" s="36" t="s">
        <v>578</v>
      </c>
      <c r="C500" s="36"/>
      <c r="D500" s="36"/>
      <c r="E500" s="36"/>
      <c r="F500" s="36"/>
      <c r="G500" s="49" t="s">
        <v>444</v>
      </c>
    </row>
    <row r="501" spans="1:7" x14ac:dyDescent="0.15">
      <c r="A501" s="35"/>
      <c r="B501" s="36" t="s">
        <v>579</v>
      </c>
      <c r="C501" s="36" t="s">
        <v>574</v>
      </c>
      <c r="D501" s="36"/>
      <c r="E501" s="36"/>
      <c r="F501" s="36"/>
      <c r="G501" s="49" t="s">
        <v>444</v>
      </c>
    </row>
    <row r="502" spans="1:7" x14ac:dyDescent="0.15">
      <c r="A502" s="35"/>
      <c r="B502" s="36"/>
      <c r="C502" s="36"/>
      <c r="D502" s="36" t="s">
        <v>580</v>
      </c>
      <c r="E502" s="36"/>
      <c r="F502" s="36"/>
      <c r="G502" s="49" t="s">
        <v>444</v>
      </c>
    </row>
    <row r="503" spans="1:7" x14ac:dyDescent="0.15">
      <c r="A503" s="35"/>
      <c r="B503" s="36"/>
      <c r="C503" s="36"/>
      <c r="D503" s="36" t="s">
        <v>581</v>
      </c>
      <c r="E503" s="36"/>
      <c r="F503" s="36"/>
      <c r="G503" s="49" t="s">
        <v>406</v>
      </c>
    </row>
    <row r="504" spans="1:7" x14ac:dyDescent="0.15">
      <c r="A504" s="35"/>
      <c r="B504" s="36"/>
      <c r="C504" s="36" t="s">
        <v>575</v>
      </c>
      <c r="D504" s="36"/>
      <c r="E504" s="36"/>
      <c r="F504" s="36"/>
      <c r="G504" s="49" t="s">
        <v>531</v>
      </c>
    </row>
    <row r="505" spans="1:7" x14ac:dyDescent="0.15">
      <c r="A505" s="35"/>
      <c r="B505" s="36"/>
      <c r="C505" s="36" t="s">
        <v>576</v>
      </c>
      <c r="D505" s="36"/>
      <c r="E505" s="36"/>
      <c r="F505" s="36"/>
      <c r="G505" s="49" t="s">
        <v>477</v>
      </c>
    </row>
    <row r="506" spans="1:7" x14ac:dyDescent="0.15">
      <c r="A506" s="35"/>
      <c r="B506" s="36"/>
      <c r="C506" s="36" t="s">
        <v>577</v>
      </c>
      <c r="D506" s="36"/>
      <c r="E506" s="36"/>
      <c r="F506" s="36"/>
      <c r="G506" s="49" t="s">
        <v>463</v>
      </c>
    </row>
    <row r="507" spans="1:7" x14ac:dyDescent="0.15">
      <c r="A507" s="35"/>
      <c r="B507" s="36" t="s">
        <v>582</v>
      </c>
      <c r="C507" s="36"/>
      <c r="D507" s="36"/>
      <c r="E507" s="36"/>
      <c r="F507" s="36"/>
      <c r="G507" s="49" t="s">
        <v>583</v>
      </c>
    </row>
    <row r="508" spans="1:7" x14ac:dyDescent="0.15">
      <c r="A508" s="35"/>
      <c r="B508" s="36" t="s">
        <v>290</v>
      </c>
      <c r="C508" s="36"/>
      <c r="D508" s="36"/>
      <c r="E508" s="36"/>
      <c r="F508" s="36"/>
      <c r="G508" s="49"/>
    </row>
    <row r="509" spans="1:7" x14ac:dyDescent="0.15">
      <c r="A509" s="35"/>
      <c r="B509" s="36"/>
      <c r="C509" s="36" t="s">
        <v>584</v>
      </c>
      <c r="D509" s="36"/>
      <c r="E509" s="36"/>
      <c r="F509" s="36"/>
      <c r="G509" s="49" t="s">
        <v>124</v>
      </c>
    </row>
    <row r="510" spans="1:7" x14ac:dyDescent="0.15">
      <c r="A510" s="35"/>
      <c r="B510" s="36"/>
      <c r="C510" s="36" t="s">
        <v>585</v>
      </c>
      <c r="D510" s="36"/>
      <c r="E510" s="36"/>
      <c r="F510" s="36"/>
      <c r="G510" s="49" t="s">
        <v>586</v>
      </c>
    </row>
    <row r="511" spans="1:7" x14ac:dyDescent="0.15">
      <c r="A511" s="35"/>
      <c r="B511" s="36"/>
      <c r="C511" s="36" t="s">
        <v>587</v>
      </c>
      <c r="D511" s="36"/>
      <c r="E511" s="36"/>
      <c r="F511" s="36"/>
      <c r="G511" s="49" t="s">
        <v>588</v>
      </c>
    </row>
    <row r="512" spans="1:7" x14ac:dyDescent="0.15">
      <c r="A512" s="37"/>
      <c r="B512" s="38"/>
      <c r="C512" s="38" t="s">
        <v>589</v>
      </c>
      <c r="D512" s="38"/>
      <c r="E512" s="38"/>
      <c r="F512" s="38"/>
      <c r="G512" s="48" t="s">
        <v>590</v>
      </c>
    </row>
    <row r="513" spans="1:7" x14ac:dyDescent="0.15">
      <c r="A513" s="50"/>
      <c r="B513" s="34"/>
      <c r="C513" s="34"/>
      <c r="D513" s="34"/>
      <c r="E513" s="34"/>
      <c r="F513" s="34"/>
      <c r="G513" s="51"/>
    </row>
    <row r="514" spans="1:7" x14ac:dyDescent="0.15">
      <c r="A514" s="75">
        <v>26</v>
      </c>
      <c r="B514" s="34" t="s">
        <v>591</v>
      </c>
      <c r="C514" s="34"/>
      <c r="D514" s="34"/>
      <c r="E514" s="34"/>
      <c r="F514" s="34"/>
      <c r="G514" s="44" t="s">
        <v>124</v>
      </c>
    </row>
    <row r="515" spans="1:7" x14ac:dyDescent="0.15">
      <c r="A515" s="35"/>
      <c r="B515" s="36" t="s">
        <v>466</v>
      </c>
      <c r="C515" s="36"/>
      <c r="D515" s="36"/>
      <c r="E515" s="36"/>
      <c r="F515" s="36"/>
      <c r="G515" s="49" t="s">
        <v>124</v>
      </c>
    </row>
    <row r="516" spans="1:7" x14ac:dyDescent="0.15">
      <c r="A516" s="35"/>
      <c r="B516" s="36" t="s">
        <v>592</v>
      </c>
      <c r="C516" s="36"/>
      <c r="D516" s="36"/>
      <c r="E516" s="36"/>
      <c r="F516" s="36"/>
      <c r="G516" s="49" t="s">
        <v>429</v>
      </c>
    </row>
    <row r="517" spans="1:7" x14ac:dyDescent="0.15">
      <c r="A517" s="35"/>
      <c r="B517" s="36"/>
      <c r="C517" s="36" t="s">
        <v>593</v>
      </c>
      <c r="D517" s="36"/>
      <c r="E517" s="36"/>
      <c r="F517" s="36"/>
      <c r="G517" s="49" t="s">
        <v>429</v>
      </c>
    </row>
    <row r="518" spans="1:7" x14ac:dyDescent="0.15">
      <c r="A518" s="35"/>
      <c r="B518" s="36"/>
      <c r="C518" s="36" t="s">
        <v>594</v>
      </c>
      <c r="D518" s="36"/>
      <c r="E518" s="36"/>
      <c r="F518" s="36"/>
      <c r="G518" s="49" t="s">
        <v>429</v>
      </c>
    </row>
    <row r="519" spans="1:7" x14ac:dyDescent="0.15">
      <c r="A519" s="35"/>
      <c r="B519" s="36"/>
      <c r="C519" s="36"/>
      <c r="D519" s="36" t="s">
        <v>595</v>
      </c>
      <c r="E519" s="36"/>
      <c r="F519" s="36"/>
      <c r="G519" s="49" t="s">
        <v>429</v>
      </c>
    </row>
    <row r="520" spans="1:7" x14ac:dyDescent="0.15">
      <c r="A520" s="35"/>
      <c r="B520" s="36"/>
      <c r="C520" s="36"/>
      <c r="D520" s="36" t="s">
        <v>596</v>
      </c>
      <c r="E520" s="36"/>
      <c r="F520" s="36"/>
      <c r="G520" s="49" t="s">
        <v>444</v>
      </c>
    </row>
    <row r="521" spans="1:7" x14ac:dyDescent="0.15">
      <c r="A521" s="35"/>
      <c r="B521" s="36"/>
      <c r="C521" s="36" t="s">
        <v>597</v>
      </c>
      <c r="D521" s="36"/>
      <c r="E521" s="36"/>
      <c r="F521" s="36"/>
      <c r="G521" s="49" t="s">
        <v>444</v>
      </c>
    </row>
    <row r="522" spans="1:7" x14ac:dyDescent="0.15">
      <c r="A522" s="35"/>
      <c r="B522" s="36"/>
      <c r="C522" s="36"/>
      <c r="D522" s="36" t="s">
        <v>595</v>
      </c>
      <c r="E522" s="36"/>
      <c r="F522" s="36"/>
      <c r="G522" s="49" t="s">
        <v>444</v>
      </c>
    </row>
    <row r="523" spans="1:7" x14ac:dyDescent="0.15">
      <c r="A523" s="35"/>
      <c r="B523" s="36"/>
      <c r="C523" s="36"/>
      <c r="D523" s="36" t="s">
        <v>596</v>
      </c>
      <c r="E523" s="36"/>
      <c r="F523" s="36"/>
      <c r="G523" s="49" t="s">
        <v>405</v>
      </c>
    </row>
    <row r="524" spans="1:7" x14ac:dyDescent="0.15">
      <c r="A524" s="35"/>
      <c r="B524" s="36"/>
      <c r="C524" s="36" t="s">
        <v>598</v>
      </c>
      <c r="D524" s="36"/>
      <c r="E524" s="36"/>
      <c r="F524" s="36"/>
      <c r="G524" s="49" t="s">
        <v>405</v>
      </c>
    </row>
    <row r="525" spans="1:7" x14ac:dyDescent="0.15">
      <c r="A525" s="35"/>
      <c r="B525" s="36" t="s">
        <v>599</v>
      </c>
      <c r="C525" s="36"/>
      <c r="D525" s="36"/>
      <c r="E525" s="36"/>
      <c r="F525" s="36"/>
      <c r="G525" s="49" t="s">
        <v>432</v>
      </c>
    </row>
    <row r="526" spans="1:7" x14ac:dyDescent="0.15">
      <c r="A526" s="35"/>
      <c r="B526" s="36"/>
      <c r="C526" s="36" t="s">
        <v>593</v>
      </c>
      <c r="D526" s="36"/>
      <c r="E526" s="36"/>
      <c r="F526" s="36"/>
      <c r="G526" s="49" t="s">
        <v>432</v>
      </c>
    </row>
    <row r="527" spans="1:7" x14ac:dyDescent="0.15">
      <c r="A527" s="35"/>
      <c r="B527" s="36"/>
      <c r="C527" s="36" t="s">
        <v>600</v>
      </c>
      <c r="D527" s="36"/>
      <c r="E527" s="36"/>
      <c r="F527" s="36"/>
      <c r="G527" s="49" t="s">
        <v>432</v>
      </c>
    </row>
    <row r="528" spans="1:7" x14ac:dyDescent="0.15">
      <c r="A528" s="35"/>
      <c r="B528" s="36"/>
      <c r="C528" s="36" t="s">
        <v>601</v>
      </c>
      <c r="D528" s="36"/>
      <c r="E528" s="36"/>
      <c r="F528" s="36"/>
      <c r="G528" s="49" t="s">
        <v>526</v>
      </c>
    </row>
    <row r="529" spans="1:7" x14ac:dyDescent="0.15">
      <c r="A529" s="35"/>
      <c r="B529" s="36"/>
      <c r="C529" s="36" t="s">
        <v>598</v>
      </c>
      <c r="D529" s="36"/>
      <c r="E529" s="36"/>
      <c r="F529" s="36"/>
      <c r="G529" s="49" t="s">
        <v>526</v>
      </c>
    </row>
    <row r="530" spans="1:7" x14ac:dyDescent="0.15">
      <c r="A530" s="35"/>
      <c r="B530" s="36" t="s">
        <v>602</v>
      </c>
      <c r="C530" s="36"/>
      <c r="D530" s="36"/>
      <c r="E530" s="36"/>
      <c r="F530" s="36"/>
      <c r="G530" s="49" t="s">
        <v>529</v>
      </c>
    </row>
    <row r="531" spans="1:7" x14ac:dyDescent="0.15">
      <c r="A531" s="35"/>
      <c r="B531" s="36"/>
      <c r="C531" s="36" t="s">
        <v>593</v>
      </c>
      <c r="D531" s="36"/>
      <c r="E531" s="36"/>
      <c r="F531" s="36"/>
      <c r="G531" s="49" t="s">
        <v>529</v>
      </c>
    </row>
    <row r="532" spans="1:7" x14ac:dyDescent="0.15">
      <c r="A532" s="35"/>
      <c r="B532" s="36"/>
      <c r="C532" s="36" t="s">
        <v>603</v>
      </c>
      <c r="D532" s="36"/>
      <c r="E532" s="36"/>
      <c r="F532" s="36"/>
      <c r="G532" s="49" t="s">
        <v>453</v>
      </c>
    </row>
    <row r="533" spans="1:7" x14ac:dyDescent="0.15">
      <c r="A533" s="35"/>
      <c r="B533" s="36"/>
      <c r="C533" s="36" t="s">
        <v>604</v>
      </c>
      <c r="D533" s="36"/>
      <c r="E533" s="36"/>
      <c r="F533" s="36"/>
      <c r="G533" s="49" t="s">
        <v>455</v>
      </c>
    </row>
    <row r="534" spans="1:7" x14ac:dyDescent="0.15">
      <c r="A534" s="35"/>
      <c r="B534" s="36"/>
      <c r="C534" s="36" t="s">
        <v>598</v>
      </c>
      <c r="D534" s="36"/>
      <c r="E534" s="36"/>
      <c r="F534" s="36"/>
      <c r="G534" s="49" t="s">
        <v>474</v>
      </c>
    </row>
    <row r="535" spans="1:7" x14ac:dyDescent="0.15">
      <c r="A535" s="35"/>
      <c r="B535" s="36" t="s">
        <v>502</v>
      </c>
      <c r="C535" s="36"/>
      <c r="D535" s="36"/>
      <c r="E535" s="36"/>
      <c r="F535" s="36"/>
      <c r="G535" s="49" t="s">
        <v>531</v>
      </c>
    </row>
    <row r="536" spans="1:7" x14ac:dyDescent="0.15">
      <c r="A536" s="35"/>
      <c r="B536" s="36" t="s">
        <v>503</v>
      </c>
      <c r="C536" s="36"/>
      <c r="D536" s="36"/>
      <c r="E536" s="36"/>
      <c r="F536" s="36"/>
      <c r="G536" s="49" t="s">
        <v>461</v>
      </c>
    </row>
    <row r="537" spans="1:7" x14ac:dyDescent="0.15">
      <c r="A537" s="37"/>
      <c r="B537" s="38" t="s">
        <v>129</v>
      </c>
      <c r="C537" s="38"/>
      <c r="D537" s="38"/>
      <c r="E537" s="38"/>
      <c r="F537" s="38"/>
      <c r="G537" s="48" t="s">
        <v>476</v>
      </c>
    </row>
    <row r="538" spans="1:7" x14ac:dyDescent="0.15">
      <c r="A538" s="50"/>
      <c r="B538" s="34"/>
      <c r="C538" s="34"/>
      <c r="D538" s="34"/>
      <c r="E538" s="34"/>
      <c r="F538" s="34"/>
      <c r="G538" s="51"/>
    </row>
    <row r="539" spans="1:7" x14ac:dyDescent="0.15">
      <c r="A539" s="75">
        <v>27</v>
      </c>
      <c r="B539" s="34" t="s">
        <v>127</v>
      </c>
      <c r="C539" s="34"/>
      <c r="D539" s="34"/>
      <c r="E539" s="34"/>
      <c r="F539" s="34"/>
      <c r="G539" s="44" t="s">
        <v>124</v>
      </c>
    </row>
    <row r="540" spans="1:7" x14ac:dyDescent="0.15">
      <c r="A540" s="35"/>
      <c r="B540" s="36" t="s">
        <v>605</v>
      </c>
      <c r="C540" s="36"/>
      <c r="D540" s="36"/>
      <c r="E540" s="36"/>
      <c r="F540" s="36"/>
      <c r="G540" s="49" t="s">
        <v>429</v>
      </c>
    </row>
    <row r="541" spans="1:7" x14ac:dyDescent="0.15">
      <c r="A541" s="35"/>
      <c r="B541" s="36"/>
      <c r="C541" s="36" t="s">
        <v>606</v>
      </c>
      <c r="D541" s="36"/>
      <c r="E541" s="36"/>
      <c r="F541" s="36"/>
      <c r="G541" s="49" t="s">
        <v>429</v>
      </c>
    </row>
    <row r="542" spans="1:7" x14ac:dyDescent="0.15">
      <c r="A542" s="35"/>
      <c r="B542" s="36"/>
      <c r="C542" s="36" t="s">
        <v>607</v>
      </c>
      <c r="D542" s="36"/>
      <c r="E542" s="36"/>
      <c r="F542" s="36"/>
      <c r="G542" s="49" t="s">
        <v>429</v>
      </c>
    </row>
    <row r="543" spans="1:7" x14ac:dyDescent="0.15">
      <c r="A543" s="35"/>
      <c r="B543" s="36"/>
      <c r="C543" s="36"/>
      <c r="D543" s="36" t="s">
        <v>608</v>
      </c>
      <c r="E543" s="36"/>
      <c r="F543" s="36"/>
      <c r="G543" s="49" t="s">
        <v>429</v>
      </c>
    </row>
    <row r="544" spans="1:7" x14ac:dyDescent="0.15">
      <c r="A544" s="35"/>
      <c r="B544" s="36"/>
      <c r="C544" s="36"/>
      <c r="D544" s="36" t="s">
        <v>609</v>
      </c>
      <c r="E544" s="36"/>
      <c r="F544" s="36"/>
      <c r="G544" s="49" t="s">
        <v>444</v>
      </c>
    </row>
    <row r="545" spans="1:7" x14ac:dyDescent="0.15">
      <c r="A545" s="35"/>
      <c r="B545" s="36"/>
      <c r="C545" s="36"/>
      <c r="D545" s="36" t="s">
        <v>610</v>
      </c>
      <c r="E545" s="36"/>
      <c r="F545" s="36"/>
      <c r="G545" s="49" t="s">
        <v>405</v>
      </c>
    </row>
    <row r="546" spans="1:7" x14ac:dyDescent="0.15">
      <c r="A546" s="35"/>
      <c r="B546" s="36"/>
      <c r="C546" s="36"/>
      <c r="D546" s="36" t="s">
        <v>611</v>
      </c>
      <c r="E546" s="36"/>
      <c r="F546" s="36"/>
      <c r="G546" s="49" t="s">
        <v>449</v>
      </c>
    </row>
    <row r="547" spans="1:7" x14ac:dyDescent="0.15">
      <c r="A547" s="35"/>
      <c r="B547" s="36"/>
      <c r="C547" s="36"/>
      <c r="D547" s="36" t="s">
        <v>612</v>
      </c>
      <c r="E547" s="36"/>
      <c r="F547" s="36"/>
      <c r="G547" s="49" t="s">
        <v>449</v>
      </c>
    </row>
    <row r="548" spans="1:7" x14ac:dyDescent="0.15">
      <c r="A548" s="35"/>
      <c r="B548" s="36"/>
      <c r="C548" s="36" t="s">
        <v>613</v>
      </c>
      <c r="D548" s="36"/>
      <c r="E548" s="36"/>
      <c r="F548" s="36"/>
      <c r="G548" s="49" t="s">
        <v>406</v>
      </c>
    </row>
    <row r="549" spans="1:7" x14ac:dyDescent="0.15">
      <c r="A549" s="35"/>
      <c r="B549" s="36" t="s">
        <v>614</v>
      </c>
      <c r="C549" s="36"/>
      <c r="D549" s="36"/>
      <c r="E549" s="36"/>
      <c r="F549" s="36"/>
      <c r="G549" s="49" t="s">
        <v>432</v>
      </c>
    </row>
    <row r="550" spans="1:7" x14ac:dyDescent="0.15">
      <c r="A550" s="35"/>
      <c r="B550" s="36"/>
      <c r="C550" s="36" t="s">
        <v>615</v>
      </c>
      <c r="D550" s="36"/>
      <c r="E550" s="36"/>
      <c r="F550" s="36"/>
      <c r="G550" s="49" t="s">
        <v>432</v>
      </c>
    </row>
    <row r="551" spans="1:7" x14ac:dyDescent="0.15">
      <c r="A551" s="35"/>
      <c r="B551" s="36"/>
      <c r="C551" s="36" t="s">
        <v>616</v>
      </c>
      <c r="D551" s="36"/>
      <c r="E551" s="36"/>
      <c r="F551" s="36"/>
      <c r="G551" s="49" t="s">
        <v>432</v>
      </c>
    </row>
    <row r="552" spans="1:7" x14ac:dyDescent="0.15">
      <c r="A552" s="35"/>
      <c r="B552" s="36"/>
      <c r="C552" s="36"/>
      <c r="D552" s="36" t="s">
        <v>617</v>
      </c>
      <c r="E552" s="36"/>
      <c r="F552" s="36"/>
      <c r="G552" s="49" t="s">
        <v>432</v>
      </c>
    </row>
    <row r="553" spans="1:7" x14ac:dyDescent="0.15">
      <c r="A553" s="35"/>
      <c r="B553" s="36"/>
      <c r="C553" s="36"/>
      <c r="D553" s="36" t="s">
        <v>618</v>
      </c>
      <c r="E553" s="36"/>
      <c r="F553" s="36"/>
      <c r="G553" s="49" t="s">
        <v>526</v>
      </c>
    </row>
    <row r="554" spans="1:7" x14ac:dyDescent="0.15">
      <c r="A554" s="35"/>
      <c r="B554" s="36"/>
      <c r="C554" s="36"/>
      <c r="D554" s="36" t="s">
        <v>619</v>
      </c>
      <c r="E554" s="36"/>
      <c r="F554" s="36"/>
      <c r="G554" s="49" t="s">
        <v>491</v>
      </c>
    </row>
    <row r="555" spans="1:7" x14ac:dyDescent="0.15">
      <c r="A555" s="35"/>
      <c r="B555" s="36"/>
      <c r="C555" s="36" t="s">
        <v>620</v>
      </c>
      <c r="D555" s="36"/>
      <c r="E555" s="36"/>
      <c r="F555" s="36"/>
      <c r="G555" s="49" t="s">
        <v>474</v>
      </c>
    </row>
    <row r="556" spans="1:7" x14ac:dyDescent="0.15">
      <c r="A556" s="35"/>
      <c r="B556" s="36" t="s">
        <v>621</v>
      </c>
      <c r="C556" s="36"/>
      <c r="D556" s="36"/>
      <c r="E556" s="36"/>
      <c r="F556" s="36"/>
      <c r="G556" s="49" t="s">
        <v>531</v>
      </c>
    </row>
    <row r="557" spans="1:7" x14ac:dyDescent="0.15">
      <c r="A557" s="35"/>
      <c r="B557" s="36"/>
      <c r="C557" s="36" t="s">
        <v>622</v>
      </c>
      <c r="D557" s="36"/>
      <c r="E557" s="36"/>
      <c r="F557" s="36"/>
      <c r="G557" s="49" t="s">
        <v>531</v>
      </c>
    </row>
    <row r="558" spans="1:7" x14ac:dyDescent="0.15">
      <c r="A558" s="35"/>
      <c r="B558" s="36"/>
      <c r="C558" s="36" t="s">
        <v>623</v>
      </c>
      <c r="D558" s="36"/>
      <c r="E558" s="36"/>
      <c r="F558" s="36"/>
      <c r="G558" s="49" t="s">
        <v>531</v>
      </c>
    </row>
    <row r="559" spans="1:7" x14ac:dyDescent="0.15">
      <c r="A559" s="35"/>
      <c r="B559" s="36" t="s">
        <v>624</v>
      </c>
      <c r="C559" s="36"/>
      <c r="D559" s="36"/>
      <c r="E559" s="36"/>
      <c r="F559" s="36"/>
      <c r="G559" s="49" t="s">
        <v>461</v>
      </c>
    </row>
    <row r="560" spans="1:7" x14ac:dyDescent="0.15">
      <c r="A560" s="35"/>
      <c r="B560" s="36" t="s">
        <v>625</v>
      </c>
      <c r="C560" s="36"/>
      <c r="D560" s="36"/>
      <c r="E560" s="36"/>
      <c r="F560" s="36"/>
      <c r="G560" s="49"/>
    </row>
    <row r="561" spans="1:7" x14ac:dyDescent="0.15">
      <c r="A561" s="35"/>
      <c r="B561" s="36"/>
      <c r="C561" s="36" t="s">
        <v>626</v>
      </c>
      <c r="D561" s="36"/>
      <c r="E561" s="36"/>
      <c r="F561" s="36"/>
      <c r="G561" s="49" t="s">
        <v>537</v>
      </c>
    </row>
    <row r="562" spans="1:7" x14ac:dyDescent="0.15">
      <c r="A562" s="37"/>
      <c r="B562" s="38"/>
      <c r="C562" s="38" t="s">
        <v>627</v>
      </c>
      <c r="D562" s="38"/>
      <c r="E562" s="38"/>
      <c r="F562" s="38"/>
      <c r="G562" s="48" t="s">
        <v>260</v>
      </c>
    </row>
    <row r="563" spans="1:7" x14ac:dyDescent="0.15">
      <c r="A563" s="50"/>
      <c r="B563" s="34"/>
      <c r="C563" s="34"/>
      <c r="D563" s="34"/>
      <c r="E563" s="34"/>
      <c r="F563" s="34"/>
      <c r="G563" s="51"/>
    </row>
    <row r="564" spans="1:7" x14ac:dyDescent="0.15">
      <c r="A564" s="75">
        <v>28</v>
      </c>
      <c r="B564" s="19" t="s">
        <v>128</v>
      </c>
      <c r="C564" s="34"/>
      <c r="D564" s="34"/>
      <c r="E564" s="34"/>
      <c r="F564" s="34"/>
      <c r="G564" s="44" t="s">
        <v>124</v>
      </c>
    </row>
    <row r="565" spans="1:7" x14ac:dyDescent="0.15">
      <c r="A565" s="35"/>
      <c r="B565" s="36" t="s">
        <v>136</v>
      </c>
      <c r="C565" s="36"/>
      <c r="D565" s="36"/>
      <c r="E565" s="36"/>
      <c r="F565" s="36"/>
      <c r="G565" s="49" t="s">
        <v>124</v>
      </c>
    </row>
    <row r="566" spans="1:7" x14ac:dyDescent="0.15">
      <c r="A566" s="35"/>
      <c r="B566" s="36"/>
      <c r="C566" s="36" t="s">
        <v>628</v>
      </c>
      <c r="D566" s="36"/>
      <c r="E566" s="36"/>
      <c r="F566" s="36"/>
      <c r="G566" s="49" t="s">
        <v>124</v>
      </c>
    </row>
    <row r="567" spans="1:7" x14ac:dyDescent="0.15">
      <c r="A567" s="35"/>
      <c r="B567" s="36"/>
      <c r="C567" s="36" t="s">
        <v>629</v>
      </c>
      <c r="D567" s="36"/>
      <c r="E567" s="36"/>
      <c r="F567" s="36"/>
      <c r="G567" s="49" t="s">
        <v>124</v>
      </c>
    </row>
    <row r="568" spans="1:7" x14ac:dyDescent="0.15">
      <c r="A568" s="35"/>
      <c r="B568" s="36"/>
      <c r="C568" s="36" t="s">
        <v>630</v>
      </c>
      <c r="D568" s="36"/>
      <c r="E568" s="36"/>
      <c r="F568" s="36"/>
      <c r="G568" s="49" t="s">
        <v>124</v>
      </c>
    </row>
    <row r="569" spans="1:7" x14ac:dyDescent="0.15">
      <c r="A569" s="35"/>
      <c r="B569" s="36"/>
      <c r="C569" s="36" t="s">
        <v>631</v>
      </c>
      <c r="D569" s="36"/>
      <c r="E569" s="36"/>
      <c r="F569" s="36"/>
      <c r="G569" s="49" t="s">
        <v>124</v>
      </c>
    </row>
    <row r="570" spans="1:7" x14ac:dyDescent="0.15">
      <c r="A570" s="35"/>
      <c r="B570" s="36" t="s">
        <v>303</v>
      </c>
      <c r="C570" s="36"/>
      <c r="D570" s="36"/>
      <c r="E570" s="36"/>
      <c r="F570" s="36"/>
      <c r="G570" s="49" t="s">
        <v>429</v>
      </c>
    </row>
    <row r="571" spans="1:7" x14ac:dyDescent="0.15">
      <c r="A571" s="35"/>
      <c r="B571" s="36"/>
      <c r="C571" s="36" t="s">
        <v>632</v>
      </c>
      <c r="D571" s="36"/>
      <c r="E571" s="36"/>
      <c r="F571" s="36"/>
      <c r="G571" s="49" t="s">
        <v>429</v>
      </c>
    </row>
    <row r="572" spans="1:7" x14ac:dyDescent="0.15">
      <c r="A572" s="35"/>
      <c r="B572" s="36"/>
      <c r="C572" s="36" t="s">
        <v>633</v>
      </c>
      <c r="D572" s="36"/>
      <c r="E572" s="36"/>
      <c r="F572" s="36"/>
      <c r="G572" s="49" t="s">
        <v>449</v>
      </c>
    </row>
    <row r="573" spans="1:7" x14ac:dyDescent="0.15">
      <c r="A573" s="35"/>
      <c r="B573" s="36"/>
      <c r="C573" s="36" t="s">
        <v>634</v>
      </c>
      <c r="D573" s="36"/>
      <c r="E573" s="36"/>
      <c r="F573" s="36"/>
      <c r="G573" s="49" t="s">
        <v>566</v>
      </c>
    </row>
    <row r="574" spans="1:7" x14ac:dyDescent="0.15">
      <c r="A574" s="35"/>
      <c r="B574" s="36"/>
      <c r="C574" s="36" t="s">
        <v>635</v>
      </c>
      <c r="D574" s="36"/>
      <c r="E574" s="36"/>
      <c r="F574" s="36"/>
      <c r="G574" s="49" t="s">
        <v>474</v>
      </c>
    </row>
    <row r="575" spans="1:7" x14ac:dyDescent="0.15">
      <c r="A575" s="35"/>
      <c r="B575" s="36" t="s">
        <v>302</v>
      </c>
      <c r="C575" s="36"/>
      <c r="D575" s="36"/>
      <c r="E575" s="36"/>
      <c r="F575" s="36"/>
      <c r="G575" s="49" t="s">
        <v>531</v>
      </c>
    </row>
    <row r="576" spans="1:7" x14ac:dyDescent="0.15">
      <c r="A576" s="35"/>
      <c r="B576" s="36"/>
      <c r="C576" s="36" t="s">
        <v>636</v>
      </c>
      <c r="D576" s="36"/>
      <c r="E576" s="36"/>
      <c r="F576" s="36"/>
      <c r="G576" s="49" t="s">
        <v>531</v>
      </c>
    </row>
    <row r="577" spans="1:7" x14ac:dyDescent="0.15">
      <c r="A577" s="35"/>
      <c r="B577" s="36"/>
      <c r="C577" s="36" t="s">
        <v>637</v>
      </c>
      <c r="D577" s="36"/>
      <c r="E577" s="36"/>
      <c r="F577" s="36"/>
      <c r="G577" s="49" t="s">
        <v>531</v>
      </c>
    </row>
    <row r="578" spans="1:7" x14ac:dyDescent="0.15">
      <c r="A578" s="35"/>
      <c r="B578" s="36"/>
      <c r="C578" s="36" t="s">
        <v>638</v>
      </c>
      <c r="D578" s="36"/>
      <c r="E578" s="36"/>
      <c r="F578" s="36"/>
      <c r="G578" s="49" t="s">
        <v>531</v>
      </c>
    </row>
    <row r="579" spans="1:7" x14ac:dyDescent="0.15">
      <c r="A579" s="35"/>
      <c r="B579" s="36"/>
      <c r="C579" s="36" t="s">
        <v>639</v>
      </c>
      <c r="D579" s="36"/>
      <c r="E579" s="36"/>
      <c r="F579" s="36"/>
      <c r="G579" s="49" t="s">
        <v>461</v>
      </c>
    </row>
    <row r="580" spans="1:7" x14ac:dyDescent="0.15">
      <c r="A580" s="35"/>
      <c r="B580" s="36" t="s">
        <v>304</v>
      </c>
      <c r="C580" s="36"/>
      <c r="D580" s="36"/>
      <c r="E580" s="36"/>
      <c r="F580" s="36"/>
      <c r="G580" s="49" t="s">
        <v>461</v>
      </c>
    </row>
    <row r="581" spans="1:7" x14ac:dyDescent="0.15">
      <c r="A581" s="35"/>
      <c r="B581" s="36" t="s">
        <v>126</v>
      </c>
      <c r="C581" s="36"/>
      <c r="D581" s="36"/>
      <c r="E581" s="36"/>
      <c r="F581" s="36"/>
      <c r="G581" s="49" t="s">
        <v>476</v>
      </c>
    </row>
    <row r="582" spans="1:7" x14ac:dyDescent="0.15">
      <c r="A582" s="35"/>
      <c r="B582" s="36" t="s">
        <v>290</v>
      </c>
      <c r="C582" s="36"/>
      <c r="D582" s="36"/>
      <c r="E582" s="36"/>
      <c r="F582" s="36"/>
      <c r="G582" s="49" t="s">
        <v>537</v>
      </c>
    </row>
    <row r="583" spans="1:7" x14ac:dyDescent="0.15">
      <c r="A583" s="37"/>
      <c r="B583" s="38"/>
      <c r="C583" s="38" t="s">
        <v>640</v>
      </c>
      <c r="D583" s="38"/>
      <c r="E583" s="38"/>
      <c r="F583" s="38"/>
      <c r="G583" s="48"/>
    </row>
    <row r="584" spans="1:7" x14ac:dyDescent="0.15">
      <c r="A584" s="50"/>
      <c r="B584" s="34"/>
      <c r="C584" s="34"/>
      <c r="D584" s="34"/>
      <c r="E584" s="34"/>
      <c r="F584" s="34"/>
      <c r="G584" s="51"/>
    </row>
    <row r="585" spans="1:7" x14ac:dyDescent="0.15">
      <c r="A585" s="75">
        <v>29</v>
      </c>
      <c r="B585" s="34" t="s">
        <v>128</v>
      </c>
      <c r="C585" s="34"/>
      <c r="D585" s="34"/>
      <c r="E585" s="34"/>
      <c r="F585" s="34"/>
      <c r="G585" s="44" t="s">
        <v>124</v>
      </c>
    </row>
    <row r="586" spans="1:7" x14ac:dyDescent="0.15">
      <c r="A586" s="35"/>
      <c r="B586" s="36" t="s">
        <v>136</v>
      </c>
      <c r="C586" s="36"/>
      <c r="D586" s="36"/>
      <c r="E586" s="36"/>
      <c r="F586" s="36"/>
      <c r="G586" s="49" t="s">
        <v>124</v>
      </c>
    </row>
    <row r="587" spans="1:7" x14ac:dyDescent="0.15">
      <c r="A587" s="35"/>
      <c r="B587" s="36"/>
      <c r="C587" s="36" t="s">
        <v>628</v>
      </c>
      <c r="D587" s="36"/>
      <c r="E587" s="36"/>
      <c r="F587" s="36"/>
      <c r="G587" s="49" t="s">
        <v>124</v>
      </c>
    </row>
    <row r="588" spans="1:7" x14ac:dyDescent="0.15">
      <c r="A588" s="35"/>
      <c r="B588" s="36"/>
      <c r="C588" s="36" t="s">
        <v>641</v>
      </c>
      <c r="D588" s="36"/>
      <c r="E588" s="36"/>
      <c r="F588" s="36"/>
      <c r="G588" s="49" t="s">
        <v>429</v>
      </c>
    </row>
    <row r="589" spans="1:7" x14ac:dyDescent="0.15">
      <c r="A589" s="35"/>
      <c r="B589" s="36"/>
      <c r="C589" s="36" t="s">
        <v>630</v>
      </c>
      <c r="D589" s="36"/>
      <c r="E589" s="36"/>
      <c r="F589" s="36"/>
      <c r="G589" s="49" t="s">
        <v>444</v>
      </c>
    </row>
    <row r="590" spans="1:7" x14ac:dyDescent="0.15">
      <c r="A590" s="35"/>
      <c r="B590" s="36"/>
      <c r="C590" s="36" t="s">
        <v>642</v>
      </c>
      <c r="D590" s="36"/>
      <c r="E590" s="36"/>
      <c r="F590" s="36"/>
      <c r="G590" s="49" t="s">
        <v>444</v>
      </c>
    </row>
    <row r="591" spans="1:7" x14ac:dyDescent="0.15">
      <c r="A591" s="35"/>
      <c r="B591" s="36"/>
      <c r="C591" s="36"/>
      <c r="D591" s="36" t="s">
        <v>643</v>
      </c>
      <c r="E591" s="36"/>
      <c r="F591" s="36"/>
      <c r="G591" s="49" t="s">
        <v>444</v>
      </c>
    </row>
    <row r="592" spans="1:7" x14ac:dyDescent="0.15">
      <c r="A592" s="35"/>
      <c r="B592" s="36"/>
      <c r="C592" s="36"/>
      <c r="D592" s="36" t="s">
        <v>644</v>
      </c>
      <c r="E592" s="36"/>
      <c r="F592" s="36"/>
      <c r="G592" s="49" t="s">
        <v>444</v>
      </c>
    </row>
    <row r="593" spans="1:7" x14ac:dyDescent="0.15">
      <c r="A593" s="35"/>
      <c r="B593" s="36"/>
      <c r="C593" s="36" t="s">
        <v>645</v>
      </c>
      <c r="D593" s="36"/>
      <c r="E593" s="36"/>
      <c r="F593" s="36"/>
      <c r="G593" s="49" t="s">
        <v>405</v>
      </c>
    </row>
    <row r="594" spans="1:7" x14ac:dyDescent="0.15">
      <c r="A594" s="35"/>
      <c r="B594" s="36" t="s">
        <v>303</v>
      </c>
      <c r="C594" s="36"/>
      <c r="D594" s="36"/>
      <c r="E594" s="36"/>
      <c r="F594" s="36"/>
      <c r="G594" s="49" t="s">
        <v>405</v>
      </c>
    </row>
    <row r="595" spans="1:7" x14ac:dyDescent="0.15">
      <c r="A595" s="35"/>
      <c r="B595" s="36"/>
      <c r="C595" s="36" t="s">
        <v>646</v>
      </c>
      <c r="D595" s="36"/>
      <c r="E595" s="36"/>
      <c r="F595" s="36"/>
      <c r="G595" s="49" t="s">
        <v>405</v>
      </c>
    </row>
    <row r="596" spans="1:7" x14ac:dyDescent="0.15">
      <c r="A596" s="35"/>
      <c r="B596" s="36"/>
      <c r="C596" s="36"/>
      <c r="D596" s="36" t="s">
        <v>647</v>
      </c>
      <c r="E596" s="36"/>
      <c r="F596" s="36"/>
      <c r="G596" s="49" t="s">
        <v>405</v>
      </c>
    </row>
    <row r="597" spans="1:7" x14ac:dyDescent="0.15">
      <c r="A597" s="35"/>
      <c r="B597" s="36"/>
      <c r="C597" s="36"/>
      <c r="D597" s="36" t="s">
        <v>648</v>
      </c>
      <c r="E597" s="36"/>
      <c r="F597" s="36"/>
      <c r="G597" s="49" t="s">
        <v>432</v>
      </c>
    </row>
    <row r="598" spans="1:7" x14ac:dyDescent="0.15">
      <c r="A598" s="35"/>
      <c r="B598" s="36"/>
      <c r="C598" s="36"/>
      <c r="D598" s="36"/>
      <c r="E598" s="36" t="s">
        <v>649</v>
      </c>
      <c r="F598" s="36"/>
      <c r="G598" s="49" t="s">
        <v>432</v>
      </c>
    </row>
    <row r="599" spans="1:7" x14ac:dyDescent="0.15">
      <c r="A599" s="35"/>
      <c r="B599" s="36"/>
      <c r="C599" s="36"/>
      <c r="D599" s="36"/>
      <c r="E599" s="36" t="s">
        <v>650</v>
      </c>
      <c r="F599" s="36"/>
      <c r="G599" s="49" t="s">
        <v>432</v>
      </c>
    </row>
    <row r="600" spans="1:7" x14ac:dyDescent="0.15">
      <c r="A600" s="35"/>
      <c r="B600" s="36"/>
      <c r="C600" s="36"/>
      <c r="D600" s="36"/>
      <c r="E600" s="36" t="s">
        <v>651</v>
      </c>
      <c r="F600" s="36"/>
      <c r="G600" s="49" t="s">
        <v>566</v>
      </c>
    </row>
    <row r="601" spans="1:7" x14ac:dyDescent="0.15">
      <c r="A601" s="35"/>
      <c r="B601" s="36"/>
      <c r="C601" s="36"/>
      <c r="D601" s="36"/>
      <c r="E601" s="36" t="s">
        <v>652</v>
      </c>
      <c r="F601" s="36"/>
      <c r="G601" s="49" t="s">
        <v>526</v>
      </c>
    </row>
    <row r="602" spans="1:7" x14ac:dyDescent="0.15">
      <c r="A602" s="35"/>
      <c r="B602" s="36"/>
      <c r="C602" s="36"/>
      <c r="D602" s="36"/>
      <c r="E602" s="36" t="s">
        <v>653</v>
      </c>
      <c r="F602" s="36"/>
      <c r="G602" s="49" t="s">
        <v>526</v>
      </c>
    </row>
    <row r="603" spans="1:7" x14ac:dyDescent="0.15">
      <c r="A603" s="35"/>
      <c r="B603" s="36"/>
      <c r="C603" s="36"/>
      <c r="D603" s="36" t="s">
        <v>654</v>
      </c>
      <c r="E603" s="36"/>
      <c r="F603" s="36"/>
      <c r="G603" s="49" t="s">
        <v>474</v>
      </c>
    </row>
    <row r="604" spans="1:7" x14ac:dyDescent="0.15">
      <c r="A604" s="35"/>
      <c r="B604" s="36"/>
      <c r="C604" s="36"/>
      <c r="D604" s="36"/>
      <c r="E604" s="36" t="s">
        <v>655</v>
      </c>
      <c r="F604" s="36"/>
      <c r="G604" s="49" t="s">
        <v>531</v>
      </c>
    </row>
    <row r="605" spans="1:7" x14ac:dyDescent="0.15">
      <c r="A605" s="35"/>
      <c r="B605" s="36"/>
      <c r="C605" s="36"/>
      <c r="D605" s="36"/>
      <c r="E605" s="36" t="s">
        <v>656</v>
      </c>
      <c r="F605" s="36"/>
      <c r="G605" s="49" t="s">
        <v>461</v>
      </c>
    </row>
    <row r="606" spans="1:7" x14ac:dyDescent="0.15">
      <c r="A606" s="35"/>
      <c r="B606" s="36"/>
      <c r="C606" s="36"/>
      <c r="D606" s="36"/>
      <c r="E606" s="36" t="s">
        <v>657</v>
      </c>
      <c r="F606" s="36"/>
      <c r="G606" s="49" t="s">
        <v>476</v>
      </c>
    </row>
    <row r="607" spans="1:7" x14ac:dyDescent="0.15">
      <c r="A607" s="35"/>
      <c r="B607" s="36"/>
      <c r="C607" s="36"/>
      <c r="D607" s="36"/>
      <c r="E607" s="36" t="s">
        <v>658</v>
      </c>
      <c r="F607" s="36"/>
      <c r="G607" s="49" t="s">
        <v>477</v>
      </c>
    </row>
    <row r="608" spans="1:7" x14ac:dyDescent="0.15">
      <c r="A608" s="35"/>
      <c r="B608" s="36"/>
      <c r="C608" s="36"/>
      <c r="D608" s="36"/>
      <c r="E608" s="36" t="s">
        <v>659</v>
      </c>
      <c r="F608" s="36"/>
      <c r="G608" s="49" t="s">
        <v>477</v>
      </c>
    </row>
    <row r="609" spans="1:7" x14ac:dyDescent="0.15">
      <c r="A609" s="35"/>
      <c r="B609" s="36"/>
      <c r="C609" s="36"/>
      <c r="D609" s="36"/>
      <c r="E609" s="36" t="s">
        <v>660</v>
      </c>
      <c r="F609" s="36"/>
      <c r="G609" s="49" t="s">
        <v>511</v>
      </c>
    </row>
    <row r="610" spans="1:7" x14ac:dyDescent="0.15">
      <c r="A610" s="35"/>
      <c r="B610" s="36"/>
      <c r="C610" s="36"/>
      <c r="D610" s="36"/>
      <c r="E610" s="36" t="s">
        <v>661</v>
      </c>
      <c r="F610" s="36"/>
      <c r="G610" s="49" t="s">
        <v>511</v>
      </c>
    </row>
    <row r="611" spans="1:7" x14ac:dyDescent="0.15">
      <c r="A611" s="35"/>
      <c r="B611" s="36"/>
      <c r="C611" s="36"/>
      <c r="D611" s="36"/>
      <c r="E611" s="36" t="s">
        <v>662</v>
      </c>
      <c r="F611" s="36"/>
      <c r="G611" s="49" t="s">
        <v>511</v>
      </c>
    </row>
    <row r="612" spans="1:7" x14ac:dyDescent="0.15">
      <c r="A612" s="35"/>
      <c r="B612" s="36"/>
      <c r="C612" s="36"/>
      <c r="D612" s="36"/>
      <c r="E612" s="36" t="s">
        <v>663</v>
      </c>
      <c r="F612" s="36"/>
      <c r="G612" s="49" t="s">
        <v>409</v>
      </c>
    </row>
    <row r="613" spans="1:7" x14ac:dyDescent="0.15">
      <c r="A613" s="35"/>
      <c r="B613" s="36"/>
      <c r="C613" s="36"/>
      <c r="D613" s="36"/>
      <c r="E613" s="36" t="s">
        <v>664</v>
      </c>
      <c r="F613" s="36"/>
      <c r="G613" s="49" t="s">
        <v>409</v>
      </c>
    </row>
    <row r="614" spans="1:7" x14ac:dyDescent="0.15">
      <c r="A614" s="35"/>
      <c r="B614" s="36"/>
      <c r="C614" s="36"/>
      <c r="D614" s="36" t="s">
        <v>665</v>
      </c>
      <c r="E614" s="36"/>
      <c r="F614" s="36"/>
      <c r="G614" s="49" t="s">
        <v>463</v>
      </c>
    </row>
    <row r="615" spans="1:7" x14ac:dyDescent="0.15">
      <c r="A615" s="35"/>
      <c r="B615" s="36"/>
      <c r="C615" s="36"/>
      <c r="D615" s="36"/>
      <c r="E615" s="36" t="s">
        <v>666</v>
      </c>
      <c r="F615" s="36"/>
      <c r="G615" s="49" t="s">
        <v>463</v>
      </c>
    </row>
    <row r="616" spans="1:7" x14ac:dyDescent="0.15">
      <c r="A616" s="35"/>
      <c r="B616" s="36"/>
      <c r="C616" s="36"/>
      <c r="D616" s="36"/>
      <c r="E616" s="36" t="s">
        <v>667</v>
      </c>
      <c r="F616" s="36"/>
      <c r="G616" s="49" t="s">
        <v>463</v>
      </c>
    </row>
    <row r="617" spans="1:7" x14ac:dyDescent="0.15">
      <c r="A617" s="35"/>
      <c r="B617" s="36"/>
      <c r="C617" s="36"/>
      <c r="D617" s="36" t="s">
        <v>668</v>
      </c>
      <c r="E617" s="36"/>
      <c r="F617" s="36"/>
      <c r="G617" s="49" t="s">
        <v>435</v>
      </c>
    </row>
    <row r="618" spans="1:7" x14ac:dyDescent="0.15">
      <c r="A618" s="35"/>
      <c r="B618" s="36"/>
      <c r="C618" s="36"/>
      <c r="D618" s="36"/>
      <c r="E618" s="36" t="s">
        <v>669</v>
      </c>
      <c r="F618" s="36"/>
      <c r="G618" s="49" t="s">
        <v>435</v>
      </c>
    </row>
    <row r="619" spans="1:7" x14ac:dyDescent="0.15">
      <c r="A619" s="35"/>
      <c r="B619" s="36"/>
      <c r="C619" s="36"/>
      <c r="D619" s="36"/>
      <c r="E619" s="36" t="s">
        <v>670</v>
      </c>
      <c r="F619" s="36"/>
      <c r="G619" s="49" t="s">
        <v>435</v>
      </c>
    </row>
    <row r="620" spans="1:7" x14ac:dyDescent="0.15">
      <c r="A620" s="35"/>
      <c r="B620" s="36"/>
      <c r="C620" s="36"/>
      <c r="D620" s="36"/>
      <c r="E620" s="36" t="s">
        <v>671</v>
      </c>
      <c r="F620" s="36"/>
      <c r="G620" s="49" t="s">
        <v>672</v>
      </c>
    </row>
    <row r="621" spans="1:7" x14ac:dyDescent="0.15">
      <c r="A621" s="35"/>
      <c r="B621" s="36"/>
      <c r="C621" s="36"/>
      <c r="D621" s="36"/>
      <c r="E621" s="36" t="s">
        <v>673</v>
      </c>
      <c r="F621" s="36"/>
      <c r="G621" s="49" t="s">
        <v>674</v>
      </c>
    </row>
    <row r="622" spans="1:7" x14ac:dyDescent="0.15">
      <c r="A622" s="35"/>
      <c r="B622" s="36"/>
      <c r="C622" s="36"/>
      <c r="D622" s="36"/>
      <c r="E622" s="36" t="s">
        <v>675</v>
      </c>
      <c r="F622" s="36"/>
      <c r="G622" s="49" t="s">
        <v>674</v>
      </c>
    </row>
    <row r="623" spans="1:7" x14ac:dyDescent="0.15">
      <c r="A623" s="35"/>
      <c r="B623" s="36"/>
      <c r="C623" s="36"/>
      <c r="D623" s="36"/>
      <c r="E623" s="36" t="s">
        <v>676</v>
      </c>
      <c r="F623" s="36"/>
      <c r="G623" s="49" t="s">
        <v>677</v>
      </c>
    </row>
    <row r="624" spans="1:7" x14ac:dyDescent="0.15">
      <c r="A624" s="35"/>
      <c r="B624" s="36"/>
      <c r="C624" s="36"/>
      <c r="D624" s="36"/>
      <c r="E624" s="36" t="s">
        <v>678</v>
      </c>
      <c r="F624" s="36"/>
      <c r="G624" s="49" t="s">
        <v>677</v>
      </c>
    </row>
    <row r="625" spans="1:7" x14ac:dyDescent="0.15">
      <c r="A625" s="35"/>
      <c r="B625" s="36"/>
      <c r="C625" s="36" t="s">
        <v>679</v>
      </c>
      <c r="D625" s="36"/>
      <c r="E625" s="36"/>
      <c r="F625" s="36"/>
      <c r="G625" s="49" t="s">
        <v>465</v>
      </c>
    </row>
    <row r="626" spans="1:7" x14ac:dyDescent="0.15">
      <c r="A626" s="35"/>
      <c r="B626" s="36"/>
      <c r="C626" s="36"/>
      <c r="D626" s="36" t="s">
        <v>680</v>
      </c>
      <c r="E626" s="36"/>
      <c r="F626" s="36"/>
      <c r="G626" s="49" t="s">
        <v>465</v>
      </c>
    </row>
    <row r="627" spans="1:7" x14ac:dyDescent="0.15">
      <c r="A627" s="35"/>
      <c r="B627" s="36"/>
      <c r="C627" s="36"/>
      <c r="D627" s="36" t="s">
        <v>681</v>
      </c>
      <c r="E627" s="36"/>
      <c r="F627" s="36"/>
      <c r="G627" s="49" t="s">
        <v>465</v>
      </c>
    </row>
    <row r="628" spans="1:7" x14ac:dyDescent="0.15">
      <c r="A628" s="35"/>
      <c r="B628" s="36"/>
      <c r="C628" s="36"/>
      <c r="D628" s="36"/>
      <c r="E628" s="36" t="s">
        <v>649</v>
      </c>
      <c r="F628" s="36"/>
      <c r="G628" s="49" t="s">
        <v>465</v>
      </c>
    </row>
    <row r="629" spans="1:7" x14ac:dyDescent="0.15">
      <c r="A629" s="35"/>
      <c r="B629" s="36"/>
      <c r="C629" s="36"/>
      <c r="D629" s="36"/>
      <c r="E629" s="36" t="s">
        <v>682</v>
      </c>
      <c r="F629" s="36"/>
      <c r="G629" s="49"/>
    </row>
    <row r="630" spans="1:7" x14ac:dyDescent="0.15">
      <c r="A630" s="35"/>
      <c r="B630" s="36"/>
      <c r="C630" s="36"/>
      <c r="D630" s="36"/>
      <c r="E630" s="36" t="s">
        <v>683</v>
      </c>
      <c r="F630" s="36"/>
      <c r="G630" s="49" t="s">
        <v>684</v>
      </c>
    </row>
    <row r="631" spans="1:7" x14ac:dyDescent="0.15">
      <c r="A631" s="35"/>
      <c r="B631" s="36"/>
      <c r="C631" s="36"/>
      <c r="D631" s="36" t="s">
        <v>685</v>
      </c>
      <c r="E631" s="36"/>
      <c r="F631" s="36"/>
      <c r="G631" s="49" t="s">
        <v>684</v>
      </c>
    </row>
    <row r="632" spans="1:7" x14ac:dyDescent="0.15">
      <c r="A632" s="35"/>
      <c r="B632" s="36"/>
      <c r="C632" s="36"/>
      <c r="D632" s="36"/>
      <c r="E632" s="36" t="s">
        <v>686</v>
      </c>
      <c r="F632" s="36"/>
      <c r="G632" s="49" t="s">
        <v>684</v>
      </c>
    </row>
    <row r="633" spans="1:7" x14ac:dyDescent="0.15">
      <c r="A633" s="35"/>
      <c r="B633" s="36"/>
      <c r="C633" s="36"/>
      <c r="D633" s="36"/>
      <c r="E633" s="36" t="s">
        <v>656</v>
      </c>
      <c r="F633" s="36"/>
      <c r="G633" s="49" t="s">
        <v>583</v>
      </c>
    </row>
    <row r="634" spans="1:7" x14ac:dyDescent="0.15">
      <c r="A634" s="35"/>
      <c r="B634" s="36"/>
      <c r="C634" s="36"/>
      <c r="D634" s="36"/>
      <c r="E634" s="36" t="s">
        <v>657</v>
      </c>
      <c r="F634" s="36"/>
      <c r="G634" s="49" t="s">
        <v>687</v>
      </c>
    </row>
    <row r="635" spans="1:7" x14ac:dyDescent="0.15">
      <c r="A635" s="35"/>
      <c r="B635" s="36"/>
      <c r="C635" s="36"/>
      <c r="D635" s="36"/>
      <c r="E635" s="36" t="s">
        <v>658</v>
      </c>
      <c r="F635" s="36"/>
      <c r="G635" s="49" t="s">
        <v>687</v>
      </c>
    </row>
    <row r="636" spans="1:7" x14ac:dyDescent="0.15">
      <c r="A636" s="35"/>
      <c r="B636" s="36"/>
      <c r="C636" s="36"/>
      <c r="D636" s="36"/>
      <c r="E636" s="36" t="s">
        <v>659</v>
      </c>
      <c r="F636" s="36"/>
      <c r="G636" s="49" t="s">
        <v>161</v>
      </c>
    </row>
    <row r="637" spans="1:7" x14ac:dyDescent="0.15">
      <c r="A637" s="35"/>
      <c r="B637" s="36"/>
      <c r="C637" s="36"/>
      <c r="D637" s="36"/>
      <c r="E637" s="36" t="s">
        <v>660</v>
      </c>
      <c r="F637" s="36"/>
      <c r="G637" s="49" t="s">
        <v>161</v>
      </c>
    </row>
    <row r="638" spans="1:7" x14ac:dyDescent="0.15">
      <c r="A638" s="35"/>
      <c r="B638" s="36"/>
      <c r="C638" s="36"/>
      <c r="D638" s="36"/>
      <c r="E638" s="36" t="s">
        <v>661</v>
      </c>
      <c r="F638" s="36"/>
      <c r="G638" s="49" t="s">
        <v>182</v>
      </c>
    </row>
    <row r="639" spans="1:7" x14ac:dyDescent="0.15">
      <c r="A639" s="35"/>
      <c r="B639" s="36"/>
      <c r="C639" s="36"/>
      <c r="D639" s="36"/>
      <c r="E639" s="36" t="s">
        <v>688</v>
      </c>
      <c r="F639" s="36"/>
      <c r="G639" s="49"/>
    </row>
    <row r="640" spans="1:7" x14ac:dyDescent="0.15">
      <c r="A640" s="35"/>
      <c r="B640" s="36"/>
      <c r="C640" s="36"/>
      <c r="D640" s="36"/>
      <c r="E640" s="36" t="s">
        <v>663</v>
      </c>
      <c r="F640" s="36"/>
      <c r="G640" s="49" t="s">
        <v>182</v>
      </c>
    </row>
    <row r="641" spans="1:7" x14ac:dyDescent="0.15">
      <c r="A641" s="35"/>
      <c r="B641" s="36"/>
      <c r="C641" s="36"/>
      <c r="D641" s="36"/>
      <c r="E641" s="36" t="s">
        <v>664</v>
      </c>
      <c r="F641" s="36"/>
      <c r="G641" s="49" t="s">
        <v>182</v>
      </c>
    </row>
    <row r="642" spans="1:7" x14ac:dyDescent="0.15">
      <c r="A642" s="35"/>
      <c r="B642" s="36" t="s">
        <v>302</v>
      </c>
      <c r="C642" s="36"/>
      <c r="D642" s="36"/>
      <c r="E642" s="36"/>
      <c r="F642" s="36"/>
      <c r="G642" s="49" t="s">
        <v>211</v>
      </c>
    </row>
    <row r="643" spans="1:7" x14ac:dyDescent="0.15">
      <c r="A643" s="35"/>
      <c r="B643" s="36"/>
      <c r="C643" s="36" t="s">
        <v>636</v>
      </c>
      <c r="D643" s="36"/>
      <c r="E643" s="36"/>
      <c r="F643" s="36"/>
      <c r="G643" s="49" t="s">
        <v>211</v>
      </c>
    </row>
    <row r="644" spans="1:7" x14ac:dyDescent="0.15">
      <c r="A644" s="35"/>
      <c r="B644" s="36"/>
      <c r="C644" s="36" t="s">
        <v>689</v>
      </c>
      <c r="D644" s="36"/>
      <c r="E644" s="36"/>
      <c r="F644" s="36"/>
      <c r="G644" s="49" t="s">
        <v>211</v>
      </c>
    </row>
    <row r="645" spans="1:7" x14ac:dyDescent="0.15">
      <c r="A645" s="35"/>
      <c r="B645" s="36"/>
      <c r="C645" s="36" t="s">
        <v>638</v>
      </c>
      <c r="D645" s="36"/>
      <c r="E645" s="36"/>
      <c r="F645" s="36"/>
      <c r="G645" s="49" t="s">
        <v>211</v>
      </c>
    </row>
    <row r="646" spans="1:7" x14ac:dyDescent="0.15">
      <c r="A646" s="35"/>
      <c r="B646" s="36"/>
      <c r="C646" s="36" t="s">
        <v>639</v>
      </c>
      <c r="D646" s="36"/>
      <c r="E646" s="36"/>
      <c r="F646" s="36"/>
      <c r="G646" s="49" t="s">
        <v>211</v>
      </c>
    </row>
    <row r="647" spans="1:7" x14ac:dyDescent="0.15">
      <c r="A647" s="35"/>
      <c r="B647" s="36"/>
      <c r="C647" s="36" t="s">
        <v>690</v>
      </c>
      <c r="D647" s="36"/>
      <c r="E647" s="36"/>
      <c r="F647" s="36"/>
      <c r="G647" s="49" t="s">
        <v>211</v>
      </c>
    </row>
    <row r="648" spans="1:7" x14ac:dyDescent="0.15">
      <c r="A648" s="35"/>
      <c r="B648" s="36" t="s">
        <v>304</v>
      </c>
      <c r="C648" s="36"/>
      <c r="D648" s="36"/>
      <c r="E648" s="36"/>
      <c r="F648" s="36"/>
      <c r="G648" s="49" t="s">
        <v>244</v>
      </c>
    </row>
    <row r="649" spans="1:7" x14ac:dyDescent="0.15">
      <c r="A649" s="37"/>
      <c r="B649" s="25" t="s">
        <v>126</v>
      </c>
      <c r="C649" s="38"/>
      <c r="D649" s="38"/>
      <c r="E649" s="38"/>
      <c r="F649" s="38"/>
      <c r="G649" s="48" t="s">
        <v>244</v>
      </c>
    </row>
    <row r="650" spans="1:7" x14ac:dyDescent="0.15">
      <c r="A650" s="50"/>
      <c r="B650" s="34"/>
      <c r="C650" s="34"/>
      <c r="D650" s="34"/>
      <c r="E650" s="34"/>
      <c r="F650" s="34"/>
      <c r="G650" s="51"/>
    </row>
    <row r="651" spans="1:7" x14ac:dyDescent="0.15">
      <c r="A651" s="75">
        <v>30</v>
      </c>
      <c r="B651" s="34" t="s">
        <v>127</v>
      </c>
      <c r="C651" s="34"/>
      <c r="D651" s="34"/>
      <c r="E651" s="34"/>
      <c r="F651" s="34"/>
      <c r="G651" s="44" t="s">
        <v>124</v>
      </c>
    </row>
    <row r="652" spans="1:7" x14ac:dyDescent="0.15">
      <c r="A652" s="35"/>
      <c r="B652" s="36" t="s">
        <v>691</v>
      </c>
      <c r="C652" s="36"/>
      <c r="D652" s="36"/>
      <c r="E652" s="36"/>
      <c r="F652" s="36"/>
      <c r="G652" s="49" t="s">
        <v>124</v>
      </c>
    </row>
    <row r="653" spans="1:7" x14ac:dyDescent="0.15">
      <c r="A653" s="35"/>
      <c r="B653" s="36" t="s">
        <v>692</v>
      </c>
      <c r="C653" s="36"/>
      <c r="D653" s="36"/>
      <c r="E653" s="36"/>
      <c r="F653" s="36"/>
      <c r="G653" s="49" t="s">
        <v>429</v>
      </c>
    </row>
    <row r="654" spans="1:7" x14ac:dyDescent="0.15">
      <c r="A654" s="35"/>
      <c r="B654" s="36"/>
      <c r="C654" s="36" t="s">
        <v>693</v>
      </c>
      <c r="D654" s="36"/>
      <c r="E654" s="36"/>
      <c r="F654" s="36"/>
      <c r="G654" s="49" t="s">
        <v>429</v>
      </c>
    </row>
    <row r="655" spans="1:7" x14ac:dyDescent="0.15">
      <c r="A655" s="35"/>
      <c r="B655" s="36"/>
      <c r="C655" s="36" t="s">
        <v>694</v>
      </c>
      <c r="D655" s="36"/>
      <c r="E655" s="36"/>
      <c r="F655" s="36"/>
      <c r="G655" s="49" t="s">
        <v>444</v>
      </c>
    </row>
    <row r="656" spans="1:7" x14ac:dyDescent="0.15">
      <c r="A656" s="35"/>
      <c r="B656" s="36"/>
      <c r="C656" s="36" t="s">
        <v>695</v>
      </c>
      <c r="D656" s="36"/>
      <c r="E656" s="36"/>
      <c r="F656" s="36"/>
      <c r="G656" s="49" t="s">
        <v>405</v>
      </c>
    </row>
    <row r="657" spans="1:7" x14ac:dyDescent="0.15">
      <c r="A657" s="35"/>
      <c r="B657" s="36"/>
      <c r="C657" s="36"/>
      <c r="D657" s="36" t="s">
        <v>696</v>
      </c>
      <c r="E657" s="36"/>
      <c r="F657" s="36"/>
      <c r="G657" s="49" t="s">
        <v>405</v>
      </c>
    </row>
    <row r="658" spans="1:7" x14ac:dyDescent="0.15">
      <c r="A658" s="35"/>
      <c r="B658" s="36"/>
      <c r="C658" s="36"/>
      <c r="D658" s="36" t="s">
        <v>697</v>
      </c>
      <c r="E658" s="36"/>
      <c r="F658" s="36"/>
      <c r="G658" s="49" t="s">
        <v>432</v>
      </c>
    </row>
    <row r="659" spans="1:7" x14ac:dyDescent="0.15">
      <c r="A659" s="35"/>
      <c r="B659" s="36"/>
      <c r="C659" s="36" t="s">
        <v>698</v>
      </c>
      <c r="D659" s="36"/>
      <c r="E659" s="36"/>
      <c r="F659" s="36"/>
      <c r="G659" s="49" t="s">
        <v>526</v>
      </c>
    </row>
    <row r="660" spans="1:7" x14ac:dyDescent="0.15">
      <c r="A660" s="35"/>
      <c r="B660" s="36"/>
      <c r="C660" s="36" t="s">
        <v>699</v>
      </c>
      <c r="D660" s="36"/>
      <c r="E660" s="36"/>
      <c r="F660" s="36"/>
      <c r="G660" s="49" t="s">
        <v>529</v>
      </c>
    </row>
    <row r="661" spans="1:7" x14ac:dyDescent="0.15">
      <c r="A661" s="35"/>
      <c r="B661" s="36"/>
      <c r="C661" s="36"/>
      <c r="D661" s="36" t="s">
        <v>700</v>
      </c>
      <c r="E661" s="36"/>
      <c r="F661" s="36"/>
      <c r="G661" s="49" t="s">
        <v>529</v>
      </c>
    </row>
    <row r="662" spans="1:7" ht="27" x14ac:dyDescent="0.15">
      <c r="A662" s="35"/>
      <c r="B662" s="36"/>
      <c r="C662" s="36"/>
      <c r="D662" s="36" t="s">
        <v>701</v>
      </c>
      <c r="E662" s="36"/>
      <c r="F662" s="36"/>
      <c r="G662" s="49" t="s">
        <v>529</v>
      </c>
    </row>
    <row r="663" spans="1:7" x14ac:dyDescent="0.15">
      <c r="A663" s="35"/>
      <c r="B663" s="36"/>
      <c r="C663" s="36"/>
      <c r="D663" s="36"/>
      <c r="E663" s="36" t="s">
        <v>702</v>
      </c>
      <c r="F663" s="36"/>
      <c r="G663" s="49" t="s">
        <v>529</v>
      </c>
    </row>
    <row r="664" spans="1:7" x14ac:dyDescent="0.15">
      <c r="A664" s="35"/>
      <c r="B664" s="36"/>
      <c r="C664" s="36"/>
      <c r="D664" s="36"/>
      <c r="E664" s="36" t="s">
        <v>703</v>
      </c>
      <c r="F664" s="36"/>
      <c r="G664" s="49" t="s">
        <v>453</v>
      </c>
    </row>
    <row r="665" spans="1:7" x14ac:dyDescent="0.15">
      <c r="A665" s="35"/>
      <c r="B665" s="36"/>
      <c r="C665" s="36"/>
      <c r="D665" s="36"/>
      <c r="E665" s="36" t="s">
        <v>704</v>
      </c>
      <c r="F665" s="36"/>
      <c r="G665" s="49" t="s">
        <v>453</v>
      </c>
    </row>
    <row r="666" spans="1:7" x14ac:dyDescent="0.15">
      <c r="A666" s="35"/>
      <c r="B666" s="36"/>
      <c r="C666" s="36"/>
      <c r="D666" s="36"/>
      <c r="E666" s="36" t="s">
        <v>705</v>
      </c>
      <c r="F666" s="36"/>
      <c r="G666" s="49" t="s">
        <v>453</v>
      </c>
    </row>
    <row r="667" spans="1:7" x14ac:dyDescent="0.15">
      <c r="A667" s="35"/>
      <c r="B667" s="36" t="s">
        <v>706</v>
      </c>
      <c r="C667" s="36"/>
      <c r="D667" s="36"/>
      <c r="E667" s="36"/>
      <c r="F667" s="36"/>
      <c r="G667" s="49" t="s">
        <v>455</v>
      </c>
    </row>
    <row r="668" spans="1:7" x14ac:dyDescent="0.15">
      <c r="A668" s="35"/>
      <c r="B668" s="36"/>
      <c r="C668" s="36" t="s">
        <v>707</v>
      </c>
      <c r="D668" s="36"/>
      <c r="E668" s="36"/>
      <c r="F668" s="36"/>
      <c r="G668" s="49" t="s">
        <v>455</v>
      </c>
    </row>
    <row r="669" spans="1:7" x14ac:dyDescent="0.15">
      <c r="A669" s="35"/>
      <c r="B669" s="36"/>
      <c r="C669" s="36"/>
      <c r="D669" s="36" t="s">
        <v>708</v>
      </c>
      <c r="E669" s="36"/>
      <c r="F669" s="36"/>
      <c r="G669" s="49" t="s">
        <v>455</v>
      </c>
    </row>
    <row r="670" spans="1:7" x14ac:dyDescent="0.15">
      <c r="A670" s="35"/>
      <c r="B670" s="36"/>
      <c r="C670" s="36"/>
      <c r="D670" s="36" t="s">
        <v>709</v>
      </c>
      <c r="E670" s="36"/>
      <c r="F670" s="36"/>
      <c r="G670" s="49" t="s">
        <v>455</v>
      </c>
    </row>
    <row r="671" spans="1:7" x14ac:dyDescent="0.15">
      <c r="A671" s="35"/>
      <c r="B671" s="36"/>
      <c r="C671" s="36" t="s">
        <v>710</v>
      </c>
      <c r="D671" s="36"/>
      <c r="E671" s="36"/>
      <c r="F671" s="36"/>
      <c r="G671" s="49" t="s">
        <v>491</v>
      </c>
    </row>
    <row r="672" spans="1:7" x14ac:dyDescent="0.15">
      <c r="A672" s="35"/>
      <c r="B672" s="36"/>
      <c r="C672" s="36"/>
      <c r="D672" s="36" t="s">
        <v>711</v>
      </c>
      <c r="E672" s="36"/>
      <c r="F672" s="36"/>
      <c r="G672" s="49" t="s">
        <v>491</v>
      </c>
    </row>
    <row r="673" spans="1:7" x14ac:dyDescent="0.15">
      <c r="A673" s="35"/>
      <c r="B673" s="36"/>
      <c r="C673" s="36"/>
      <c r="D673" s="36" t="s">
        <v>712</v>
      </c>
      <c r="E673" s="36"/>
      <c r="F673" s="36"/>
      <c r="G673" s="49" t="s">
        <v>531</v>
      </c>
    </row>
    <row r="674" spans="1:7" x14ac:dyDescent="0.15">
      <c r="A674" s="35"/>
      <c r="B674" s="36" t="s">
        <v>713</v>
      </c>
      <c r="C674" s="36"/>
      <c r="D674" s="36"/>
      <c r="E674" s="36"/>
      <c r="F674" s="36"/>
      <c r="G674" s="49" t="s">
        <v>540</v>
      </c>
    </row>
    <row r="675" spans="1:7" x14ac:dyDescent="0.15">
      <c r="A675" s="35"/>
      <c r="B675" s="36"/>
      <c r="C675" s="36" t="s">
        <v>714</v>
      </c>
      <c r="D675" s="36"/>
      <c r="E675" s="36"/>
      <c r="F675" s="36"/>
      <c r="G675" s="49" t="s">
        <v>540</v>
      </c>
    </row>
    <row r="676" spans="1:7" x14ac:dyDescent="0.15">
      <c r="A676" s="35"/>
      <c r="B676" s="36"/>
      <c r="C676" s="36" t="s">
        <v>715</v>
      </c>
      <c r="D676" s="36"/>
      <c r="E676" s="36"/>
      <c r="F676" s="36"/>
      <c r="G676" s="49" t="s">
        <v>540</v>
      </c>
    </row>
    <row r="677" spans="1:7" x14ac:dyDescent="0.15">
      <c r="A677" s="35"/>
      <c r="B677" s="36" t="s">
        <v>716</v>
      </c>
      <c r="C677" s="36"/>
      <c r="D677" s="36"/>
      <c r="E677" s="36"/>
      <c r="F677" s="36"/>
      <c r="G677" s="49" t="s">
        <v>672</v>
      </c>
    </row>
    <row r="678" spans="1:7" x14ac:dyDescent="0.15">
      <c r="A678" s="35"/>
      <c r="B678" s="36"/>
      <c r="C678" s="36" t="s">
        <v>717</v>
      </c>
      <c r="D678" s="36"/>
      <c r="E678" s="36"/>
      <c r="F678" s="36"/>
      <c r="G678" s="49" t="s">
        <v>672</v>
      </c>
    </row>
    <row r="679" spans="1:7" x14ac:dyDescent="0.15">
      <c r="A679" s="35"/>
      <c r="B679" s="36"/>
      <c r="C679" s="36" t="s">
        <v>718</v>
      </c>
      <c r="D679" s="36"/>
      <c r="E679" s="36"/>
      <c r="F679" s="36"/>
      <c r="G679" s="49" t="s">
        <v>672</v>
      </c>
    </row>
    <row r="680" spans="1:7" x14ac:dyDescent="0.15">
      <c r="A680" s="35"/>
      <c r="B680" s="36"/>
      <c r="C680" s="36"/>
      <c r="D680" s="36" t="s">
        <v>719</v>
      </c>
      <c r="E680" s="36"/>
      <c r="F680" s="36"/>
      <c r="G680" s="49" t="s">
        <v>672</v>
      </c>
    </row>
    <row r="681" spans="1:7" x14ac:dyDescent="0.15">
      <c r="A681" s="35"/>
      <c r="B681" s="36"/>
      <c r="C681" s="36"/>
      <c r="D681" s="36" t="s">
        <v>720</v>
      </c>
      <c r="E681" s="36"/>
      <c r="F681" s="36"/>
      <c r="G681" s="49" t="s">
        <v>411</v>
      </c>
    </row>
    <row r="682" spans="1:7" x14ac:dyDescent="0.15">
      <c r="A682" s="37"/>
      <c r="B682" s="38" t="s">
        <v>721</v>
      </c>
      <c r="C682" s="38"/>
      <c r="D682" s="38"/>
      <c r="E682" s="38"/>
      <c r="F682" s="38"/>
      <c r="G682" s="48" t="s">
        <v>465</v>
      </c>
    </row>
    <row r="683" spans="1:7" x14ac:dyDescent="0.15">
      <c r="A683" s="50"/>
      <c r="B683" s="34"/>
      <c r="C683" s="34"/>
      <c r="D683" s="34"/>
      <c r="E683" s="34"/>
      <c r="F683" s="34"/>
      <c r="G683" s="51"/>
    </row>
    <row r="684" spans="1:7" x14ac:dyDescent="0.15">
      <c r="A684" s="33" t="s">
        <v>920</v>
      </c>
      <c r="B684" s="34" t="s">
        <v>127</v>
      </c>
      <c r="C684" s="34"/>
      <c r="D684" s="34"/>
      <c r="E684" s="34"/>
      <c r="F684" s="34"/>
      <c r="G684" s="44" t="s">
        <v>429</v>
      </c>
    </row>
    <row r="685" spans="1:7" x14ac:dyDescent="0.15">
      <c r="A685" s="35"/>
      <c r="B685" s="36" t="s">
        <v>722</v>
      </c>
      <c r="C685" s="36"/>
      <c r="D685" s="36"/>
      <c r="E685" s="36"/>
      <c r="F685" s="36"/>
      <c r="G685" s="49" t="s">
        <v>429</v>
      </c>
    </row>
    <row r="686" spans="1:7" x14ac:dyDescent="0.15">
      <c r="A686" s="35"/>
      <c r="B686" s="36" t="s">
        <v>723</v>
      </c>
      <c r="C686" s="36"/>
      <c r="D686" s="36"/>
      <c r="E686" s="36"/>
      <c r="F686" s="36"/>
      <c r="G686" s="49" t="s">
        <v>429</v>
      </c>
    </row>
    <row r="687" spans="1:7" x14ac:dyDescent="0.15">
      <c r="A687" s="35"/>
      <c r="B687" s="36"/>
      <c r="C687" s="36" t="s">
        <v>724</v>
      </c>
      <c r="D687" s="36"/>
      <c r="E687" s="36"/>
      <c r="F687" s="36"/>
      <c r="G687" s="49" t="s">
        <v>429</v>
      </c>
    </row>
    <row r="688" spans="1:7" x14ac:dyDescent="0.15">
      <c r="A688" s="35"/>
      <c r="B688" s="36"/>
      <c r="C688" s="36" t="s">
        <v>725</v>
      </c>
      <c r="D688" s="36"/>
      <c r="E688" s="36"/>
      <c r="F688" s="36"/>
      <c r="G688" s="49" t="s">
        <v>449</v>
      </c>
    </row>
    <row r="689" spans="1:7" x14ac:dyDescent="0.15">
      <c r="A689" s="35"/>
      <c r="B689" s="36"/>
      <c r="C689" s="36" t="s">
        <v>726</v>
      </c>
      <c r="D689" s="36"/>
      <c r="E689" s="36"/>
      <c r="F689" s="36"/>
      <c r="G689" s="49" t="s">
        <v>489</v>
      </c>
    </row>
    <row r="690" spans="1:7" x14ac:dyDescent="0.15">
      <c r="A690" s="35"/>
      <c r="B690" s="36"/>
      <c r="C690" s="36" t="s">
        <v>727</v>
      </c>
      <c r="D690" s="36"/>
      <c r="E690" s="36"/>
      <c r="F690" s="36"/>
      <c r="G690" s="49" t="s">
        <v>479</v>
      </c>
    </row>
    <row r="691" spans="1:7" x14ac:dyDescent="0.15">
      <c r="A691" s="35"/>
      <c r="B691" s="36"/>
      <c r="C691" s="36" t="s">
        <v>728</v>
      </c>
      <c r="D691" s="36"/>
      <c r="E691" s="36"/>
      <c r="F691" s="36"/>
      <c r="G691" s="49" t="s">
        <v>540</v>
      </c>
    </row>
    <row r="692" spans="1:7" x14ac:dyDescent="0.15">
      <c r="A692" s="35"/>
      <c r="B692" s="36"/>
      <c r="C692" s="36"/>
      <c r="D692" s="36" t="s">
        <v>729</v>
      </c>
      <c r="E692" s="36"/>
      <c r="F692" s="36"/>
      <c r="G692" s="49" t="s">
        <v>540</v>
      </c>
    </row>
    <row r="693" spans="1:7" x14ac:dyDescent="0.15">
      <c r="A693" s="35"/>
      <c r="B693" s="36"/>
      <c r="C693" s="36"/>
      <c r="D693" s="36" t="s">
        <v>730</v>
      </c>
      <c r="E693" s="36"/>
      <c r="F693" s="36"/>
      <c r="G693" s="49" t="s">
        <v>672</v>
      </c>
    </row>
    <row r="694" spans="1:7" ht="27" x14ac:dyDescent="0.15">
      <c r="A694" s="35"/>
      <c r="B694" s="36"/>
      <c r="C694" s="36"/>
      <c r="D694" s="36" t="s">
        <v>731</v>
      </c>
      <c r="E694" s="36"/>
      <c r="F694" s="36"/>
      <c r="G694" s="49" t="s">
        <v>674</v>
      </c>
    </row>
    <row r="695" spans="1:7" ht="27" x14ac:dyDescent="0.15">
      <c r="A695" s="35"/>
      <c r="B695" s="36"/>
      <c r="C695" s="36"/>
      <c r="D695" s="36" t="s">
        <v>732</v>
      </c>
      <c r="E695" s="36"/>
      <c r="F695" s="36"/>
      <c r="G695" s="49" t="s">
        <v>677</v>
      </c>
    </row>
    <row r="696" spans="1:7" x14ac:dyDescent="0.15">
      <c r="A696" s="35"/>
      <c r="B696" s="36"/>
      <c r="C696" s="36"/>
      <c r="D696" s="36" t="s">
        <v>733</v>
      </c>
      <c r="E696" s="36"/>
      <c r="F696" s="36"/>
      <c r="G696" s="49" t="s">
        <v>513</v>
      </c>
    </row>
    <row r="697" spans="1:7" x14ac:dyDescent="0.15">
      <c r="A697" s="35"/>
      <c r="B697" s="36" t="s">
        <v>734</v>
      </c>
      <c r="C697" s="36"/>
      <c r="D697" s="36"/>
      <c r="E697" s="36"/>
      <c r="F697" s="36"/>
      <c r="G697" s="49" t="s">
        <v>552</v>
      </c>
    </row>
    <row r="698" spans="1:7" x14ac:dyDescent="0.15">
      <c r="A698" s="35"/>
      <c r="B698" s="36"/>
      <c r="C698" s="36" t="s">
        <v>735</v>
      </c>
      <c r="D698" s="36"/>
      <c r="E698" s="36"/>
      <c r="F698" s="36"/>
      <c r="G698" s="49" t="s">
        <v>552</v>
      </c>
    </row>
    <row r="699" spans="1:7" x14ac:dyDescent="0.15">
      <c r="A699" s="35"/>
      <c r="B699" s="36"/>
      <c r="C699" s="36" t="s">
        <v>736</v>
      </c>
      <c r="D699" s="36"/>
      <c r="E699" s="36"/>
      <c r="F699" s="36"/>
      <c r="G699" s="49" t="s">
        <v>687</v>
      </c>
    </row>
    <row r="700" spans="1:7" x14ac:dyDescent="0.15">
      <c r="A700" s="35"/>
      <c r="B700" s="36"/>
      <c r="C700" s="36" t="s">
        <v>737</v>
      </c>
      <c r="D700" s="36"/>
      <c r="E700" s="36"/>
      <c r="F700" s="36"/>
      <c r="G700" s="49" t="s">
        <v>397</v>
      </c>
    </row>
    <row r="701" spans="1:7" x14ac:dyDescent="0.15">
      <c r="A701" s="35"/>
      <c r="B701" s="36"/>
      <c r="C701" s="36"/>
      <c r="D701" s="36" t="s">
        <v>738</v>
      </c>
      <c r="E701" s="36"/>
      <c r="F701" s="36"/>
      <c r="G701" s="49" t="s">
        <v>397</v>
      </c>
    </row>
    <row r="702" spans="1:7" x14ac:dyDescent="0.15">
      <c r="A702" s="35"/>
      <c r="B702" s="36"/>
      <c r="C702" s="36"/>
      <c r="D702" s="36" t="s">
        <v>739</v>
      </c>
      <c r="E702" s="36"/>
      <c r="F702" s="36"/>
      <c r="G702" s="49" t="s">
        <v>398</v>
      </c>
    </row>
    <row r="703" spans="1:7" x14ac:dyDescent="0.15">
      <c r="A703" s="35"/>
      <c r="B703" s="36"/>
      <c r="C703" s="36"/>
      <c r="D703" s="36" t="s">
        <v>740</v>
      </c>
      <c r="E703" s="36"/>
      <c r="F703" s="36"/>
      <c r="G703" s="49"/>
    </row>
    <row r="704" spans="1:7" x14ac:dyDescent="0.15">
      <c r="A704" s="35"/>
      <c r="B704" s="36"/>
      <c r="C704" s="36"/>
      <c r="D704" s="36" t="s">
        <v>741</v>
      </c>
      <c r="E704" s="36"/>
      <c r="F704" s="36"/>
      <c r="G704" s="49" t="s">
        <v>399</v>
      </c>
    </row>
    <row r="705" spans="1:7" x14ac:dyDescent="0.15">
      <c r="A705" s="35"/>
      <c r="B705" s="36"/>
      <c r="C705" s="36"/>
      <c r="D705" s="36" t="s">
        <v>742</v>
      </c>
      <c r="E705" s="36"/>
      <c r="F705" s="36"/>
      <c r="G705" s="49" t="s">
        <v>399</v>
      </c>
    </row>
    <row r="706" spans="1:7" x14ac:dyDescent="0.15">
      <c r="A706" s="35"/>
      <c r="B706" s="36" t="s">
        <v>598</v>
      </c>
      <c r="C706" s="36"/>
      <c r="D706" s="36"/>
      <c r="E706" s="36"/>
      <c r="F706" s="36"/>
      <c r="G706" s="49" t="s">
        <v>400</v>
      </c>
    </row>
    <row r="707" spans="1:7" x14ac:dyDescent="0.15">
      <c r="A707" s="37"/>
      <c r="B707" s="38" t="s">
        <v>123</v>
      </c>
      <c r="C707" s="38"/>
      <c r="D707" s="38"/>
      <c r="E707" s="38"/>
      <c r="F707" s="38"/>
      <c r="G707" s="48" t="s">
        <v>401</v>
      </c>
    </row>
    <row r="708" spans="1:7" x14ac:dyDescent="0.15">
      <c r="A708" s="50"/>
      <c r="B708" s="34"/>
      <c r="C708" s="34"/>
      <c r="D708" s="34"/>
      <c r="E708" s="34"/>
      <c r="F708" s="34"/>
      <c r="G708" s="51"/>
    </row>
    <row r="709" spans="1:7" x14ac:dyDescent="0.15">
      <c r="A709" s="18">
        <v>32</v>
      </c>
      <c r="B709" s="19" t="s">
        <v>127</v>
      </c>
      <c r="C709" s="19"/>
      <c r="D709" s="19"/>
      <c r="E709" s="19"/>
      <c r="F709" s="19"/>
      <c r="G709" s="52">
        <v>1</v>
      </c>
    </row>
    <row r="710" spans="1:7" x14ac:dyDescent="0.15">
      <c r="A710" s="23"/>
      <c r="B710" s="16" t="s">
        <v>245</v>
      </c>
      <c r="C710" s="16"/>
      <c r="D710" s="16"/>
      <c r="E710" s="16"/>
      <c r="F710" s="16"/>
      <c r="G710" s="53">
        <v>3</v>
      </c>
    </row>
    <row r="711" spans="1:7" x14ac:dyDescent="0.15">
      <c r="A711" s="23"/>
      <c r="B711" s="16"/>
      <c r="C711" s="16" t="s">
        <v>743</v>
      </c>
      <c r="D711" s="16"/>
      <c r="E711" s="16"/>
      <c r="F711" s="16"/>
      <c r="G711" s="53">
        <v>3</v>
      </c>
    </row>
    <row r="712" spans="1:7" x14ac:dyDescent="0.15">
      <c r="A712" s="23"/>
      <c r="B712" s="16"/>
      <c r="C712" s="16" t="s">
        <v>744</v>
      </c>
      <c r="D712" s="16"/>
      <c r="E712" s="16"/>
      <c r="F712" s="16"/>
      <c r="G712" s="53">
        <v>3</v>
      </c>
    </row>
    <row r="713" spans="1:7" x14ac:dyDescent="0.15">
      <c r="A713" s="23"/>
      <c r="B713" s="16" t="s">
        <v>745</v>
      </c>
      <c r="C713" s="16"/>
      <c r="D713" s="16"/>
      <c r="E713" s="16"/>
      <c r="F713" s="16"/>
      <c r="G713" s="53">
        <v>3</v>
      </c>
    </row>
    <row r="714" spans="1:7" x14ac:dyDescent="0.15">
      <c r="A714" s="23"/>
      <c r="B714" s="16"/>
      <c r="C714" s="16" t="s">
        <v>746</v>
      </c>
      <c r="D714" s="16"/>
      <c r="E714" s="16"/>
      <c r="F714" s="16"/>
      <c r="G714" s="53">
        <v>3</v>
      </c>
    </row>
    <row r="715" spans="1:7" x14ac:dyDescent="0.15">
      <c r="A715" s="23"/>
      <c r="B715" s="16"/>
      <c r="C715" s="16" t="s">
        <v>747</v>
      </c>
      <c r="D715" s="16"/>
      <c r="E715" s="16"/>
      <c r="F715" s="16"/>
      <c r="G715" s="53">
        <v>3</v>
      </c>
    </row>
    <row r="716" spans="1:7" x14ac:dyDescent="0.15">
      <c r="A716" s="23"/>
      <c r="B716" s="16"/>
      <c r="C716" s="16" t="s">
        <v>748</v>
      </c>
      <c r="D716" s="16"/>
      <c r="E716" s="16"/>
      <c r="F716" s="16"/>
      <c r="G716" s="53">
        <v>5</v>
      </c>
    </row>
    <row r="717" spans="1:7" x14ac:dyDescent="0.15">
      <c r="A717" s="23"/>
      <c r="B717" s="16"/>
      <c r="C717" s="16"/>
      <c r="D717" s="16" t="s">
        <v>749</v>
      </c>
      <c r="E717" s="16"/>
      <c r="F717" s="16"/>
      <c r="G717" s="53">
        <v>5</v>
      </c>
    </row>
    <row r="718" spans="1:7" x14ac:dyDescent="0.15">
      <c r="A718" s="23"/>
      <c r="B718" s="16"/>
      <c r="C718" s="54"/>
      <c r="D718" s="16" t="s">
        <v>750</v>
      </c>
      <c r="E718" s="16"/>
      <c r="F718" s="16"/>
      <c r="G718" s="53">
        <v>5</v>
      </c>
    </row>
    <row r="719" spans="1:7" x14ac:dyDescent="0.15">
      <c r="A719" s="23"/>
      <c r="B719" s="16"/>
      <c r="C719" s="16"/>
      <c r="D719" s="16" t="s">
        <v>751</v>
      </c>
      <c r="E719" s="16"/>
      <c r="F719" s="16"/>
      <c r="G719" s="53">
        <v>7</v>
      </c>
    </row>
    <row r="720" spans="1:7" x14ac:dyDescent="0.15">
      <c r="A720" s="23"/>
      <c r="B720" s="16" t="s">
        <v>752</v>
      </c>
      <c r="C720" s="16"/>
      <c r="D720" s="16"/>
      <c r="E720" s="16"/>
      <c r="F720" s="16"/>
      <c r="G720" s="53">
        <v>19</v>
      </c>
    </row>
    <row r="721" spans="1:7" x14ac:dyDescent="0.15">
      <c r="A721" s="23"/>
      <c r="B721" s="16"/>
      <c r="C721" s="16" t="s">
        <v>753</v>
      </c>
      <c r="D721" s="16"/>
      <c r="E721" s="16"/>
      <c r="F721" s="16"/>
      <c r="G721" s="53">
        <v>19</v>
      </c>
    </row>
    <row r="722" spans="1:7" x14ac:dyDescent="0.15">
      <c r="A722" s="23"/>
      <c r="B722" s="16"/>
      <c r="C722" s="16" t="s">
        <v>754</v>
      </c>
      <c r="D722" s="16"/>
      <c r="E722" s="16"/>
      <c r="F722" s="16"/>
      <c r="G722" s="53">
        <v>19</v>
      </c>
    </row>
    <row r="723" spans="1:7" x14ac:dyDescent="0.15">
      <c r="A723" s="23"/>
      <c r="B723" s="16"/>
      <c r="C723" s="16" t="s">
        <v>755</v>
      </c>
      <c r="D723" s="16"/>
      <c r="E723" s="16"/>
      <c r="F723" s="16"/>
      <c r="G723" s="53">
        <v>20</v>
      </c>
    </row>
    <row r="724" spans="1:7" x14ac:dyDescent="0.15">
      <c r="A724" s="23"/>
      <c r="B724" s="16"/>
      <c r="C724" s="16"/>
      <c r="D724" s="16" t="s">
        <v>756</v>
      </c>
      <c r="E724" s="16"/>
      <c r="F724" s="16"/>
      <c r="G724" s="53">
        <v>20</v>
      </c>
    </row>
    <row r="725" spans="1:7" x14ac:dyDescent="0.15">
      <c r="A725" s="23"/>
      <c r="B725" s="16"/>
      <c r="C725" s="16"/>
      <c r="D725" s="16" t="s">
        <v>757</v>
      </c>
      <c r="E725" s="16"/>
      <c r="F725" s="16"/>
      <c r="G725" s="53">
        <v>20</v>
      </c>
    </row>
    <row r="726" spans="1:7" x14ac:dyDescent="0.15">
      <c r="A726" s="23"/>
      <c r="B726" s="16"/>
      <c r="C726" s="16"/>
      <c r="D726" s="16" t="s">
        <v>758</v>
      </c>
      <c r="E726" s="16"/>
      <c r="F726" s="16"/>
      <c r="G726" s="53">
        <v>21</v>
      </c>
    </row>
    <row r="727" spans="1:7" x14ac:dyDescent="0.15">
      <c r="A727" s="23"/>
      <c r="B727" s="16" t="s">
        <v>759</v>
      </c>
      <c r="C727" s="16"/>
      <c r="D727" s="16"/>
      <c r="E727" s="16"/>
      <c r="F727" s="16"/>
      <c r="G727" s="53">
        <v>31</v>
      </c>
    </row>
    <row r="728" spans="1:7" x14ac:dyDescent="0.15">
      <c r="A728" s="23"/>
      <c r="B728" s="16"/>
      <c r="C728" s="16" t="s">
        <v>760</v>
      </c>
      <c r="D728" s="16"/>
      <c r="E728" s="16"/>
      <c r="F728" s="16"/>
      <c r="G728" s="53">
        <v>31</v>
      </c>
    </row>
    <row r="729" spans="1:7" x14ac:dyDescent="0.15">
      <c r="A729" s="23"/>
      <c r="B729" s="16"/>
      <c r="C729" s="16" t="s">
        <v>761</v>
      </c>
      <c r="D729" s="16"/>
      <c r="E729" s="16"/>
      <c r="F729" s="16"/>
      <c r="G729" s="53">
        <v>31</v>
      </c>
    </row>
    <row r="730" spans="1:7" x14ac:dyDescent="0.15">
      <c r="A730" s="23"/>
      <c r="B730" s="16"/>
      <c r="C730" s="16" t="s">
        <v>762</v>
      </c>
      <c r="D730" s="16"/>
      <c r="E730" s="16"/>
      <c r="F730" s="16"/>
      <c r="G730" s="53">
        <v>32</v>
      </c>
    </row>
    <row r="731" spans="1:7" x14ac:dyDescent="0.15">
      <c r="A731" s="23"/>
      <c r="B731" s="16"/>
      <c r="C731" s="16" t="s">
        <v>763</v>
      </c>
      <c r="D731" s="16"/>
      <c r="E731" s="16"/>
      <c r="F731" s="16"/>
      <c r="G731" s="53">
        <v>32</v>
      </c>
    </row>
    <row r="732" spans="1:7" x14ac:dyDescent="0.15">
      <c r="A732" s="23"/>
      <c r="B732" s="16"/>
      <c r="C732" s="16" t="s">
        <v>764</v>
      </c>
      <c r="D732" s="16"/>
      <c r="E732" s="16"/>
      <c r="F732" s="16"/>
      <c r="G732" s="53">
        <v>32</v>
      </c>
    </row>
    <row r="733" spans="1:7" x14ac:dyDescent="0.15">
      <c r="A733" s="23"/>
      <c r="B733" s="16"/>
      <c r="C733" s="16" t="s">
        <v>765</v>
      </c>
      <c r="D733" s="16"/>
      <c r="E733" s="16"/>
      <c r="F733" s="16"/>
      <c r="G733" s="53">
        <v>41</v>
      </c>
    </row>
    <row r="734" spans="1:7" x14ac:dyDescent="0.15">
      <c r="A734" s="24"/>
      <c r="B734" s="25" t="s">
        <v>123</v>
      </c>
      <c r="C734" s="25"/>
      <c r="D734" s="25"/>
      <c r="E734" s="25"/>
      <c r="F734" s="25"/>
      <c r="G734" s="55">
        <v>42</v>
      </c>
    </row>
    <row r="735" spans="1:7" x14ac:dyDescent="0.15">
      <c r="A735" s="56"/>
      <c r="B735" s="19"/>
      <c r="C735" s="19"/>
      <c r="D735" s="19"/>
      <c r="E735" s="19"/>
      <c r="F735" s="19"/>
      <c r="G735" s="57"/>
    </row>
    <row r="736" spans="1:7" x14ac:dyDescent="0.15">
      <c r="A736" s="18">
        <v>33</v>
      </c>
      <c r="B736" s="19" t="s">
        <v>127</v>
      </c>
      <c r="C736" s="19"/>
      <c r="D736" s="19"/>
      <c r="E736" s="19"/>
      <c r="F736" s="19"/>
      <c r="G736" s="52">
        <v>1</v>
      </c>
    </row>
    <row r="737" spans="1:7" x14ac:dyDescent="0.15">
      <c r="A737" s="23"/>
      <c r="B737" s="16" t="s">
        <v>766</v>
      </c>
      <c r="C737" s="16"/>
      <c r="D737" s="16"/>
      <c r="E737" s="16"/>
      <c r="F737" s="16"/>
      <c r="G737" s="53">
        <v>2</v>
      </c>
    </row>
    <row r="738" spans="1:7" x14ac:dyDescent="0.15">
      <c r="A738" s="23"/>
      <c r="B738" s="16" t="s">
        <v>767</v>
      </c>
      <c r="C738" s="16"/>
      <c r="D738" s="16"/>
      <c r="E738" s="16"/>
      <c r="F738" s="16"/>
      <c r="G738" s="53">
        <v>2</v>
      </c>
    </row>
    <row r="739" spans="1:7" x14ac:dyDescent="0.15">
      <c r="A739" s="23"/>
      <c r="B739" s="16" t="s">
        <v>768</v>
      </c>
      <c r="C739" s="16"/>
      <c r="D739" s="16"/>
      <c r="E739" s="16"/>
      <c r="F739" s="16"/>
      <c r="G739" s="53">
        <v>2</v>
      </c>
    </row>
    <row r="740" spans="1:7" x14ac:dyDescent="0.15">
      <c r="A740" s="23"/>
      <c r="B740" s="16" t="s">
        <v>769</v>
      </c>
      <c r="C740" s="16"/>
      <c r="D740" s="16"/>
      <c r="E740" s="16"/>
      <c r="F740" s="16"/>
      <c r="G740" s="53">
        <v>4</v>
      </c>
    </row>
    <row r="741" spans="1:7" x14ac:dyDescent="0.15">
      <c r="A741" s="23"/>
      <c r="B741" s="16"/>
      <c r="C741" s="16" t="s">
        <v>770</v>
      </c>
      <c r="D741" s="16"/>
      <c r="E741" s="16"/>
      <c r="F741" s="16"/>
      <c r="G741" s="53">
        <v>4</v>
      </c>
    </row>
    <row r="742" spans="1:7" x14ac:dyDescent="0.15">
      <c r="A742" s="23"/>
      <c r="B742" s="16"/>
      <c r="C742" s="16" t="s">
        <v>771</v>
      </c>
      <c r="D742" s="16"/>
      <c r="E742" s="16"/>
      <c r="F742" s="16"/>
      <c r="G742" s="53">
        <v>5</v>
      </c>
    </row>
    <row r="743" spans="1:7" x14ac:dyDescent="0.15">
      <c r="A743" s="23"/>
      <c r="B743" s="16"/>
      <c r="C743" s="16" t="s">
        <v>772</v>
      </c>
      <c r="D743" s="16"/>
      <c r="E743" s="16"/>
      <c r="F743" s="16"/>
      <c r="G743" s="53">
        <v>5</v>
      </c>
    </row>
    <row r="744" spans="1:7" x14ac:dyDescent="0.15">
      <c r="A744" s="23"/>
      <c r="B744" s="16"/>
      <c r="C744" s="16" t="s">
        <v>773</v>
      </c>
      <c r="D744" s="16"/>
      <c r="E744" s="16"/>
      <c r="F744" s="16"/>
      <c r="G744" s="53">
        <v>5</v>
      </c>
    </row>
    <row r="745" spans="1:7" x14ac:dyDescent="0.15">
      <c r="A745" s="23"/>
      <c r="B745" s="16"/>
      <c r="C745" s="16" t="s">
        <v>774</v>
      </c>
      <c r="D745" s="16"/>
      <c r="E745" s="16"/>
      <c r="F745" s="16"/>
      <c r="G745" s="53">
        <v>7</v>
      </c>
    </row>
    <row r="746" spans="1:7" x14ac:dyDescent="0.15">
      <c r="A746" s="23"/>
      <c r="B746" s="16" t="s">
        <v>775</v>
      </c>
      <c r="C746" s="16"/>
      <c r="D746" s="16"/>
      <c r="E746" s="16"/>
      <c r="F746" s="16"/>
      <c r="G746" s="53">
        <v>7</v>
      </c>
    </row>
    <row r="747" spans="1:7" x14ac:dyDescent="0.15">
      <c r="A747" s="23"/>
      <c r="B747" s="16" t="s">
        <v>776</v>
      </c>
      <c r="C747" s="16"/>
      <c r="D747" s="16"/>
      <c r="E747" s="16"/>
      <c r="F747" s="16"/>
      <c r="G747" s="53">
        <v>31</v>
      </c>
    </row>
    <row r="748" spans="1:7" x14ac:dyDescent="0.15">
      <c r="A748" s="23"/>
      <c r="B748" s="16" t="s">
        <v>123</v>
      </c>
      <c r="C748" s="16"/>
      <c r="D748" s="16"/>
      <c r="E748" s="16"/>
      <c r="F748" s="16"/>
      <c r="G748" s="53">
        <v>32</v>
      </c>
    </row>
    <row r="749" spans="1:7" x14ac:dyDescent="0.15">
      <c r="A749" s="23"/>
      <c r="B749" s="16" t="s">
        <v>129</v>
      </c>
      <c r="C749" s="16"/>
      <c r="D749" s="16"/>
      <c r="E749" s="16"/>
      <c r="F749" s="16"/>
      <c r="G749" s="53">
        <v>33</v>
      </c>
    </row>
    <row r="750" spans="1:7" x14ac:dyDescent="0.15">
      <c r="A750" s="24"/>
      <c r="B750" s="25"/>
      <c r="C750" s="25" t="s">
        <v>777</v>
      </c>
      <c r="D750" s="25"/>
      <c r="E750" s="25"/>
      <c r="F750" s="25"/>
      <c r="G750" s="55">
        <v>33</v>
      </c>
    </row>
    <row r="751" spans="1:7" x14ac:dyDescent="0.15">
      <c r="A751" s="56"/>
      <c r="B751" s="19"/>
      <c r="C751" s="19"/>
      <c r="D751" s="19"/>
      <c r="E751" s="19"/>
      <c r="F751" s="19"/>
      <c r="G751" s="57"/>
    </row>
    <row r="752" spans="1:7" x14ac:dyDescent="0.15">
      <c r="A752" s="18">
        <v>34</v>
      </c>
      <c r="B752" s="19" t="s">
        <v>466</v>
      </c>
      <c r="C752" s="19"/>
      <c r="D752" s="19"/>
      <c r="E752" s="19"/>
      <c r="F752" s="19"/>
      <c r="G752" s="52">
        <v>1</v>
      </c>
    </row>
    <row r="753" spans="1:7" x14ac:dyDescent="0.15">
      <c r="A753" s="23"/>
      <c r="B753" s="16" t="s">
        <v>778</v>
      </c>
      <c r="C753" s="16"/>
      <c r="D753" s="16"/>
      <c r="E753" s="16"/>
      <c r="F753" s="16"/>
      <c r="G753" s="53">
        <v>1</v>
      </c>
    </row>
    <row r="754" spans="1:7" x14ac:dyDescent="0.15">
      <c r="A754" s="23"/>
      <c r="B754" s="16"/>
      <c r="C754" s="16" t="s">
        <v>779</v>
      </c>
      <c r="D754" s="16"/>
      <c r="E754" s="16"/>
      <c r="F754" s="16"/>
      <c r="G754" s="53">
        <v>1</v>
      </c>
    </row>
    <row r="755" spans="1:7" x14ac:dyDescent="0.15">
      <c r="A755" s="23"/>
      <c r="B755" s="16"/>
      <c r="C755" s="16" t="s">
        <v>780</v>
      </c>
      <c r="D755" s="16"/>
      <c r="E755" s="16"/>
      <c r="F755" s="16"/>
      <c r="G755" s="53">
        <v>1</v>
      </c>
    </row>
    <row r="756" spans="1:7" x14ac:dyDescent="0.15">
      <c r="A756" s="23"/>
      <c r="B756" s="16"/>
      <c r="C756" s="16"/>
      <c r="D756" s="16" t="s">
        <v>781</v>
      </c>
      <c r="E756" s="16"/>
      <c r="F756" s="16"/>
      <c r="G756" s="53">
        <v>1</v>
      </c>
    </row>
    <row r="757" spans="1:7" x14ac:dyDescent="0.15">
      <c r="A757" s="23"/>
      <c r="B757" s="16"/>
      <c r="C757" s="16"/>
      <c r="D757" s="16"/>
      <c r="E757" s="16" t="s">
        <v>782</v>
      </c>
      <c r="F757" s="16"/>
      <c r="G757" s="53">
        <v>1</v>
      </c>
    </row>
    <row r="758" spans="1:7" x14ac:dyDescent="0.15">
      <c r="A758" s="23"/>
      <c r="B758" s="16"/>
      <c r="C758" s="16"/>
      <c r="D758" s="16"/>
      <c r="E758" s="16" t="s">
        <v>783</v>
      </c>
      <c r="F758" s="16"/>
      <c r="G758" s="53">
        <v>2</v>
      </c>
    </row>
    <row r="759" spans="1:7" x14ac:dyDescent="0.15">
      <c r="A759" s="23"/>
      <c r="B759" s="16"/>
      <c r="C759" s="16"/>
      <c r="D759" s="16" t="s">
        <v>784</v>
      </c>
      <c r="E759" s="16"/>
      <c r="F759" s="16"/>
      <c r="G759" s="53">
        <v>2</v>
      </c>
    </row>
    <row r="760" spans="1:7" x14ac:dyDescent="0.15">
      <c r="A760" s="23"/>
      <c r="B760" s="16"/>
      <c r="C760" s="16"/>
      <c r="D760" s="16"/>
      <c r="E760" s="16" t="s">
        <v>785</v>
      </c>
      <c r="F760" s="16"/>
      <c r="G760" s="53">
        <v>3</v>
      </c>
    </row>
    <row r="761" spans="1:7" x14ac:dyDescent="0.15">
      <c r="A761" s="23"/>
      <c r="B761" s="16"/>
      <c r="C761" s="16"/>
      <c r="D761" s="16"/>
      <c r="E761" s="16" t="s">
        <v>786</v>
      </c>
      <c r="F761" s="16"/>
      <c r="G761" s="53">
        <v>5</v>
      </c>
    </row>
    <row r="762" spans="1:7" x14ac:dyDescent="0.15">
      <c r="A762" s="23"/>
      <c r="B762" s="16"/>
      <c r="C762" s="16"/>
      <c r="D762" s="16"/>
      <c r="E762" s="16" t="s">
        <v>787</v>
      </c>
      <c r="F762" s="16"/>
      <c r="G762" s="53">
        <v>8</v>
      </c>
    </row>
    <row r="763" spans="1:7" x14ac:dyDescent="0.15">
      <c r="A763" s="23"/>
      <c r="B763" s="16"/>
      <c r="C763" s="16"/>
      <c r="D763" s="16"/>
      <c r="E763" s="16" t="s">
        <v>788</v>
      </c>
      <c r="F763" s="16"/>
      <c r="G763" s="53">
        <v>11</v>
      </c>
    </row>
    <row r="764" spans="1:7" x14ac:dyDescent="0.15">
      <c r="A764" s="23"/>
      <c r="B764" s="16"/>
      <c r="C764" s="16"/>
      <c r="D764" s="16" t="s">
        <v>789</v>
      </c>
      <c r="E764" s="16"/>
      <c r="F764" s="16"/>
      <c r="G764" s="53">
        <v>19</v>
      </c>
    </row>
    <row r="765" spans="1:7" x14ac:dyDescent="0.15">
      <c r="A765" s="23"/>
      <c r="B765" s="16"/>
      <c r="C765" s="16"/>
      <c r="D765" s="16"/>
      <c r="E765" s="16" t="s">
        <v>790</v>
      </c>
      <c r="F765" s="16"/>
      <c r="G765" s="53">
        <v>19</v>
      </c>
    </row>
    <row r="766" spans="1:7" x14ac:dyDescent="0.15">
      <c r="A766" s="23"/>
      <c r="B766" s="16"/>
      <c r="C766" s="16"/>
      <c r="D766" s="16"/>
      <c r="E766" s="16" t="s">
        <v>786</v>
      </c>
      <c r="F766" s="16"/>
      <c r="G766" s="53">
        <v>19</v>
      </c>
    </row>
    <row r="767" spans="1:7" x14ac:dyDescent="0.15">
      <c r="A767" s="23"/>
      <c r="B767" s="16"/>
      <c r="C767" s="16"/>
      <c r="D767" s="16"/>
      <c r="E767" s="16" t="s">
        <v>791</v>
      </c>
      <c r="F767" s="16"/>
      <c r="G767" s="53">
        <v>20</v>
      </c>
    </row>
    <row r="768" spans="1:7" x14ac:dyDescent="0.15">
      <c r="A768" s="23"/>
      <c r="B768" s="16"/>
      <c r="C768" s="16"/>
      <c r="D768" s="16"/>
      <c r="E768" s="16" t="s">
        <v>792</v>
      </c>
      <c r="F768" s="16"/>
      <c r="G768" s="53">
        <v>20</v>
      </c>
    </row>
    <row r="769" spans="1:7" x14ac:dyDescent="0.15">
      <c r="A769" s="23"/>
      <c r="B769" s="16"/>
      <c r="C769" s="16"/>
      <c r="D769" s="16" t="s">
        <v>793</v>
      </c>
      <c r="E769" s="16"/>
      <c r="F769" s="16"/>
      <c r="G769" s="53">
        <v>24</v>
      </c>
    </row>
    <row r="770" spans="1:7" x14ac:dyDescent="0.15">
      <c r="A770" s="23"/>
      <c r="B770" s="16"/>
      <c r="C770" s="16"/>
      <c r="D770" s="16"/>
      <c r="E770" s="16" t="s">
        <v>794</v>
      </c>
      <c r="F770" s="16"/>
      <c r="G770" s="53">
        <v>24</v>
      </c>
    </row>
    <row r="771" spans="1:7" x14ac:dyDescent="0.15">
      <c r="A771" s="23"/>
      <c r="B771" s="16"/>
      <c r="C771" s="16"/>
      <c r="D771" s="16"/>
      <c r="E771" s="16" t="s">
        <v>795</v>
      </c>
      <c r="F771" s="16"/>
      <c r="G771" s="53">
        <v>26</v>
      </c>
    </row>
    <row r="772" spans="1:7" x14ac:dyDescent="0.15">
      <c r="A772" s="23"/>
      <c r="B772" s="16"/>
      <c r="C772" s="16"/>
      <c r="D772" s="16"/>
      <c r="E772" s="16" t="s">
        <v>796</v>
      </c>
      <c r="F772" s="16"/>
      <c r="G772" s="53">
        <v>26</v>
      </c>
    </row>
    <row r="773" spans="1:7" x14ac:dyDescent="0.15">
      <c r="A773" s="23"/>
      <c r="B773" s="16"/>
      <c r="C773" s="16"/>
      <c r="D773" s="16"/>
      <c r="E773" s="16" t="s">
        <v>797</v>
      </c>
      <c r="F773" s="16"/>
      <c r="G773" s="53">
        <v>27</v>
      </c>
    </row>
    <row r="774" spans="1:7" x14ac:dyDescent="0.15">
      <c r="A774" s="23"/>
      <c r="B774" s="16" t="s">
        <v>798</v>
      </c>
      <c r="C774" s="16"/>
      <c r="D774" s="16"/>
      <c r="E774" s="16"/>
      <c r="F774" s="16"/>
      <c r="G774" s="53">
        <v>28</v>
      </c>
    </row>
    <row r="775" spans="1:7" x14ac:dyDescent="0.15">
      <c r="A775" s="24"/>
      <c r="B775" s="25" t="s">
        <v>799</v>
      </c>
      <c r="C775" s="25"/>
      <c r="D775" s="25"/>
      <c r="E775" s="25"/>
      <c r="F775" s="25"/>
      <c r="G775" s="55">
        <v>29</v>
      </c>
    </row>
    <row r="776" spans="1:7" x14ac:dyDescent="0.15">
      <c r="A776" s="56"/>
      <c r="B776" s="19"/>
      <c r="C776" s="19"/>
      <c r="D776" s="19"/>
      <c r="E776" s="19"/>
      <c r="F776" s="19"/>
      <c r="G776" s="57"/>
    </row>
    <row r="777" spans="1:7" x14ac:dyDescent="0.15">
      <c r="A777" s="18">
        <v>35</v>
      </c>
      <c r="B777" s="19" t="s">
        <v>127</v>
      </c>
      <c r="C777" s="19"/>
      <c r="D777" s="19"/>
      <c r="E777" s="19"/>
      <c r="F777" s="19"/>
      <c r="G777" s="52">
        <v>1</v>
      </c>
    </row>
    <row r="778" spans="1:7" x14ac:dyDescent="0.15">
      <c r="A778" s="23"/>
      <c r="B778" s="16" t="s">
        <v>800</v>
      </c>
      <c r="C778" s="16"/>
      <c r="D778" s="16"/>
      <c r="E778" s="16"/>
      <c r="F778" s="16"/>
      <c r="G778" s="53">
        <v>1</v>
      </c>
    </row>
    <row r="779" spans="1:7" x14ac:dyDescent="0.15">
      <c r="A779" s="23"/>
      <c r="B779" s="16"/>
      <c r="C779" s="16" t="s">
        <v>801</v>
      </c>
      <c r="D779" s="16"/>
      <c r="E779" s="16"/>
      <c r="F779" s="16"/>
      <c r="G779" s="53">
        <v>1</v>
      </c>
    </row>
    <row r="780" spans="1:7" x14ac:dyDescent="0.15">
      <c r="A780" s="23"/>
      <c r="B780" s="16"/>
      <c r="C780" s="32" t="s">
        <v>802</v>
      </c>
      <c r="D780" s="16"/>
      <c r="E780" s="16"/>
      <c r="F780" s="16"/>
      <c r="G780" s="53">
        <v>1</v>
      </c>
    </row>
    <row r="781" spans="1:7" x14ac:dyDescent="0.15">
      <c r="A781" s="23"/>
      <c r="B781" s="16"/>
      <c r="C781" s="16" t="s">
        <v>803</v>
      </c>
      <c r="D781" s="16"/>
      <c r="E781" s="16"/>
      <c r="F781" s="16"/>
      <c r="G781" s="53">
        <v>2</v>
      </c>
    </row>
    <row r="782" spans="1:7" x14ac:dyDescent="0.15">
      <c r="A782" s="23"/>
      <c r="B782" s="16" t="s">
        <v>804</v>
      </c>
      <c r="C782" s="16"/>
      <c r="D782" s="16"/>
      <c r="E782" s="16"/>
      <c r="F782" s="16"/>
      <c r="G782" s="53">
        <v>3</v>
      </c>
    </row>
    <row r="783" spans="1:7" x14ac:dyDescent="0.15">
      <c r="A783" s="23"/>
      <c r="B783" s="16"/>
      <c r="C783" s="16" t="s">
        <v>805</v>
      </c>
      <c r="D783" s="16"/>
      <c r="E783" s="16"/>
      <c r="F783" s="16"/>
      <c r="G783" s="53">
        <v>3</v>
      </c>
    </row>
    <row r="784" spans="1:7" x14ac:dyDescent="0.15">
      <c r="A784" s="23"/>
      <c r="B784" s="16"/>
      <c r="C784" s="16" t="s">
        <v>806</v>
      </c>
      <c r="D784" s="16"/>
      <c r="E784" s="16"/>
      <c r="F784" s="16"/>
      <c r="G784" s="53">
        <v>3</v>
      </c>
    </row>
    <row r="785" spans="1:7" x14ac:dyDescent="0.15">
      <c r="A785" s="23"/>
      <c r="B785" s="16"/>
      <c r="C785" s="16"/>
      <c r="D785" s="16" t="s">
        <v>807</v>
      </c>
      <c r="E785" s="16"/>
      <c r="F785" s="16"/>
      <c r="G785" s="53">
        <v>3</v>
      </c>
    </row>
    <row r="786" spans="1:7" x14ac:dyDescent="0.15">
      <c r="A786" s="23"/>
      <c r="B786" s="16"/>
      <c r="C786" s="16"/>
      <c r="D786" s="16" t="s">
        <v>808</v>
      </c>
      <c r="E786" s="16"/>
      <c r="F786" s="16"/>
      <c r="G786" s="53">
        <v>4</v>
      </c>
    </row>
    <row r="787" spans="1:7" x14ac:dyDescent="0.15">
      <c r="A787" s="23"/>
      <c r="B787" s="16"/>
      <c r="C787" s="16"/>
      <c r="D787" s="16" t="s">
        <v>809</v>
      </c>
      <c r="E787" s="16"/>
      <c r="F787" s="16"/>
      <c r="G787" s="53">
        <v>7</v>
      </c>
    </row>
    <row r="788" spans="1:7" x14ac:dyDescent="0.15">
      <c r="A788" s="23"/>
      <c r="B788" s="16"/>
      <c r="C788" s="16"/>
      <c r="D788" s="16" t="s">
        <v>810</v>
      </c>
      <c r="E788" s="16"/>
      <c r="F788" s="16"/>
      <c r="G788" s="53">
        <v>12</v>
      </c>
    </row>
    <row r="789" spans="1:7" x14ac:dyDescent="0.15">
      <c r="A789" s="23"/>
      <c r="B789" s="16"/>
      <c r="C789" s="16"/>
      <c r="D789" s="16" t="s">
        <v>811</v>
      </c>
      <c r="E789" s="16"/>
      <c r="F789" s="16"/>
      <c r="G789" s="53">
        <v>13</v>
      </c>
    </row>
    <row r="790" spans="1:7" x14ac:dyDescent="0.15">
      <c r="A790" s="23"/>
      <c r="B790" s="16"/>
      <c r="C790" s="16"/>
      <c r="D790" s="16" t="s">
        <v>812</v>
      </c>
      <c r="E790" s="16"/>
      <c r="F790" s="16"/>
      <c r="G790" s="53">
        <v>16</v>
      </c>
    </row>
    <row r="791" spans="1:7" x14ac:dyDescent="0.15">
      <c r="A791" s="23"/>
      <c r="B791" s="16"/>
      <c r="C791" s="16"/>
      <c r="D791" s="16" t="s">
        <v>813</v>
      </c>
      <c r="E791" s="16"/>
      <c r="F791" s="16"/>
      <c r="G791" s="53">
        <v>32</v>
      </c>
    </row>
    <row r="792" spans="1:7" x14ac:dyDescent="0.15">
      <c r="A792" s="23"/>
      <c r="B792" s="16" t="s">
        <v>814</v>
      </c>
      <c r="C792" s="16"/>
      <c r="D792" s="16"/>
      <c r="E792" s="16"/>
      <c r="F792" s="16"/>
      <c r="G792" s="53">
        <v>33</v>
      </c>
    </row>
    <row r="793" spans="1:7" x14ac:dyDescent="0.15">
      <c r="A793" s="23"/>
      <c r="B793" s="16"/>
      <c r="C793" s="16" t="s">
        <v>815</v>
      </c>
      <c r="D793" s="16"/>
      <c r="E793" s="16"/>
      <c r="F793" s="16"/>
      <c r="G793" s="53">
        <v>33</v>
      </c>
    </row>
    <row r="794" spans="1:7" x14ac:dyDescent="0.15">
      <c r="A794" s="23"/>
      <c r="B794" s="16"/>
      <c r="C794" s="16" t="s">
        <v>816</v>
      </c>
      <c r="D794" s="16"/>
      <c r="E794" s="16"/>
      <c r="F794" s="16"/>
      <c r="G794" s="53">
        <v>33</v>
      </c>
    </row>
    <row r="795" spans="1:7" x14ac:dyDescent="0.15">
      <c r="A795" s="23"/>
      <c r="B795" s="16"/>
      <c r="C795" s="16" t="s">
        <v>817</v>
      </c>
      <c r="D795" s="16"/>
      <c r="E795" s="16"/>
      <c r="F795" s="16"/>
      <c r="G795" s="53">
        <v>34</v>
      </c>
    </row>
    <row r="796" spans="1:7" x14ac:dyDescent="0.15">
      <c r="A796" s="23"/>
      <c r="B796" s="16" t="s">
        <v>818</v>
      </c>
      <c r="C796" s="16"/>
      <c r="D796" s="16"/>
      <c r="E796" s="16"/>
      <c r="F796" s="16"/>
      <c r="G796" s="53">
        <v>37</v>
      </c>
    </row>
    <row r="797" spans="1:7" x14ac:dyDescent="0.15">
      <c r="A797" s="23"/>
      <c r="B797" s="16"/>
      <c r="C797" s="16" t="s">
        <v>819</v>
      </c>
      <c r="D797" s="16"/>
      <c r="E797" s="16"/>
      <c r="F797" s="16"/>
      <c r="G797" s="53">
        <v>37</v>
      </c>
    </row>
    <row r="798" spans="1:7" x14ac:dyDescent="0.15">
      <c r="A798" s="23"/>
      <c r="B798" s="16"/>
      <c r="C798" s="16" t="s">
        <v>820</v>
      </c>
      <c r="D798" s="16"/>
      <c r="E798" s="16"/>
      <c r="F798" s="16"/>
      <c r="G798" s="53">
        <v>37</v>
      </c>
    </row>
    <row r="799" spans="1:7" x14ac:dyDescent="0.15">
      <c r="A799" s="23"/>
      <c r="B799" s="16" t="s">
        <v>123</v>
      </c>
      <c r="C799" s="16"/>
      <c r="D799" s="16"/>
      <c r="E799" s="16"/>
      <c r="F799" s="16"/>
      <c r="G799" s="53">
        <v>38</v>
      </c>
    </row>
    <row r="800" spans="1:7" x14ac:dyDescent="0.15">
      <c r="A800" s="24"/>
      <c r="B800" s="25" t="s">
        <v>129</v>
      </c>
      <c r="C800" s="25"/>
      <c r="D800" s="25"/>
      <c r="E800" s="25"/>
      <c r="F800" s="25"/>
      <c r="G800" s="55">
        <v>40</v>
      </c>
    </row>
    <row r="801" spans="1:7" x14ac:dyDescent="0.15">
      <c r="A801" s="56"/>
      <c r="B801" s="19"/>
      <c r="C801" s="19"/>
      <c r="D801" s="19"/>
      <c r="E801" s="19"/>
      <c r="F801" s="19"/>
      <c r="G801" s="57"/>
    </row>
    <row r="802" spans="1:7" ht="54" x14ac:dyDescent="0.15">
      <c r="A802" s="18">
        <v>36</v>
      </c>
      <c r="B802" s="19" t="s">
        <v>821</v>
      </c>
      <c r="C802" s="19"/>
      <c r="D802" s="19"/>
      <c r="E802" s="19"/>
      <c r="F802" s="19"/>
      <c r="G802" s="52">
        <v>1</v>
      </c>
    </row>
    <row r="803" spans="1:7" ht="27" x14ac:dyDescent="0.15">
      <c r="A803" s="23"/>
      <c r="B803" s="16" t="s">
        <v>822</v>
      </c>
      <c r="C803" s="16"/>
      <c r="D803" s="16"/>
      <c r="E803" s="16"/>
      <c r="F803" s="16"/>
      <c r="G803" s="53">
        <v>5</v>
      </c>
    </row>
    <row r="804" spans="1:7" ht="54" x14ac:dyDescent="0.15">
      <c r="A804" s="23"/>
      <c r="B804" s="16" t="s">
        <v>823</v>
      </c>
      <c r="C804" s="16"/>
      <c r="D804" s="16"/>
      <c r="E804" s="16"/>
      <c r="F804" s="16"/>
      <c r="G804" s="53">
        <v>9</v>
      </c>
    </row>
    <row r="805" spans="1:7" ht="40.5" x14ac:dyDescent="0.15">
      <c r="A805" s="23"/>
      <c r="B805" s="16" t="s">
        <v>824</v>
      </c>
      <c r="C805" s="16"/>
      <c r="D805" s="16"/>
      <c r="E805" s="16"/>
      <c r="F805" s="16"/>
      <c r="G805" s="53">
        <v>13</v>
      </c>
    </row>
    <row r="806" spans="1:7" ht="54" x14ac:dyDescent="0.15">
      <c r="A806" s="23"/>
      <c r="B806" s="16" t="s">
        <v>825</v>
      </c>
      <c r="C806" s="16"/>
      <c r="D806" s="16"/>
      <c r="E806" s="16"/>
      <c r="F806" s="16"/>
      <c r="G806" s="53">
        <v>15</v>
      </c>
    </row>
    <row r="807" spans="1:7" ht="40.5" x14ac:dyDescent="0.15">
      <c r="A807" s="23"/>
      <c r="B807" s="16" t="s">
        <v>826</v>
      </c>
      <c r="C807" s="16"/>
      <c r="D807" s="16"/>
      <c r="E807" s="16"/>
      <c r="F807" s="16"/>
      <c r="G807" s="53">
        <v>19</v>
      </c>
    </row>
    <row r="808" spans="1:7" ht="27" x14ac:dyDescent="0.15">
      <c r="A808" s="23"/>
      <c r="B808" s="16" t="s">
        <v>827</v>
      </c>
      <c r="C808" s="16"/>
      <c r="D808" s="16"/>
      <c r="E808" s="16"/>
      <c r="F808" s="16"/>
      <c r="G808" s="53">
        <v>23</v>
      </c>
    </row>
    <row r="809" spans="1:7" ht="40.5" x14ac:dyDescent="0.15">
      <c r="A809" s="23"/>
      <c r="B809" s="16" t="s">
        <v>828</v>
      </c>
      <c r="C809" s="16"/>
      <c r="D809" s="16"/>
      <c r="E809" s="16"/>
      <c r="F809" s="16"/>
      <c r="G809" s="53">
        <v>27</v>
      </c>
    </row>
    <row r="810" spans="1:7" ht="40.5" x14ac:dyDescent="0.15">
      <c r="A810" s="23"/>
      <c r="B810" s="16" t="s">
        <v>829</v>
      </c>
      <c r="C810" s="16"/>
      <c r="D810" s="16"/>
      <c r="E810" s="16"/>
      <c r="F810" s="16"/>
      <c r="G810" s="53">
        <v>31</v>
      </c>
    </row>
    <row r="811" spans="1:7" ht="27" x14ac:dyDescent="0.15">
      <c r="A811" s="23"/>
      <c r="B811" s="16" t="s">
        <v>830</v>
      </c>
      <c r="C811" s="16"/>
      <c r="D811" s="16"/>
      <c r="E811" s="16"/>
      <c r="F811" s="16"/>
      <c r="G811" s="53">
        <v>35</v>
      </c>
    </row>
    <row r="812" spans="1:7" ht="54" x14ac:dyDescent="0.15">
      <c r="A812" s="23"/>
      <c r="B812" s="16" t="s">
        <v>831</v>
      </c>
      <c r="C812" s="16"/>
      <c r="D812" s="16"/>
      <c r="E812" s="16"/>
      <c r="F812" s="16"/>
      <c r="G812" s="53">
        <v>39</v>
      </c>
    </row>
    <row r="813" spans="1:7" ht="54" x14ac:dyDescent="0.15">
      <c r="A813" s="23"/>
      <c r="B813" s="16" t="s">
        <v>832</v>
      </c>
      <c r="C813" s="16"/>
      <c r="D813" s="16"/>
      <c r="E813" s="16"/>
      <c r="F813" s="16"/>
      <c r="G813" s="53">
        <v>43</v>
      </c>
    </row>
    <row r="814" spans="1:7" ht="54" x14ac:dyDescent="0.15">
      <c r="A814" s="23"/>
      <c r="B814" s="16" t="s">
        <v>833</v>
      </c>
      <c r="C814" s="16"/>
      <c r="D814" s="16"/>
      <c r="E814" s="16"/>
      <c r="F814" s="16"/>
      <c r="G814" s="53">
        <v>47</v>
      </c>
    </row>
    <row r="815" spans="1:7" ht="40.5" x14ac:dyDescent="0.15">
      <c r="A815" s="23"/>
      <c r="B815" s="16" t="s">
        <v>834</v>
      </c>
      <c r="C815" s="16"/>
      <c r="D815" s="16"/>
      <c r="E815" s="16"/>
      <c r="F815" s="16"/>
      <c r="G815" s="53">
        <v>51</v>
      </c>
    </row>
    <row r="816" spans="1:7" ht="27" x14ac:dyDescent="0.15">
      <c r="A816" s="23"/>
      <c r="B816" s="16" t="s">
        <v>835</v>
      </c>
      <c r="C816" s="16"/>
      <c r="D816" s="16"/>
      <c r="E816" s="16"/>
      <c r="F816" s="16"/>
      <c r="G816" s="53">
        <v>55</v>
      </c>
    </row>
    <row r="817" spans="1:7" ht="27" x14ac:dyDescent="0.15">
      <c r="A817" s="23"/>
      <c r="B817" s="16" t="s">
        <v>836</v>
      </c>
      <c r="C817" s="16"/>
      <c r="D817" s="16"/>
      <c r="E817" s="16"/>
      <c r="F817" s="16"/>
      <c r="G817" s="53">
        <v>59</v>
      </c>
    </row>
    <row r="818" spans="1:7" ht="40.5" x14ac:dyDescent="0.15">
      <c r="A818" s="23"/>
      <c r="B818" s="16" t="s">
        <v>837</v>
      </c>
      <c r="C818" s="16"/>
      <c r="D818" s="16"/>
      <c r="E818" s="16"/>
      <c r="F818" s="16"/>
      <c r="G818" s="53">
        <v>63</v>
      </c>
    </row>
    <row r="819" spans="1:7" ht="40.5" x14ac:dyDescent="0.15">
      <c r="A819" s="23"/>
      <c r="B819" s="16" t="s">
        <v>838</v>
      </c>
      <c r="C819" s="16"/>
      <c r="D819" s="16"/>
      <c r="E819" s="16"/>
      <c r="F819" s="16"/>
      <c r="G819" s="53">
        <v>67</v>
      </c>
    </row>
    <row r="820" spans="1:7" ht="27" x14ac:dyDescent="0.15">
      <c r="A820" s="23"/>
      <c r="B820" s="16" t="s">
        <v>839</v>
      </c>
      <c r="C820" s="16"/>
      <c r="D820" s="16"/>
      <c r="E820" s="16"/>
      <c r="F820" s="16"/>
      <c r="G820" s="53">
        <v>71</v>
      </c>
    </row>
    <row r="821" spans="1:7" ht="40.5" x14ac:dyDescent="0.15">
      <c r="A821" s="23"/>
      <c r="B821" s="16" t="s">
        <v>840</v>
      </c>
      <c r="C821" s="16"/>
      <c r="D821" s="16"/>
      <c r="E821" s="16"/>
      <c r="F821" s="16"/>
      <c r="G821" s="53">
        <v>73</v>
      </c>
    </row>
    <row r="822" spans="1:7" ht="67.5" x14ac:dyDescent="0.15">
      <c r="A822" s="23"/>
      <c r="B822" s="16" t="s">
        <v>841</v>
      </c>
      <c r="C822" s="16"/>
      <c r="D822" s="16"/>
      <c r="E822" s="16"/>
      <c r="F822" s="16"/>
      <c r="G822" s="53">
        <v>77</v>
      </c>
    </row>
    <row r="823" spans="1:7" ht="40.5" x14ac:dyDescent="0.15">
      <c r="A823" s="23"/>
      <c r="B823" s="16" t="s">
        <v>842</v>
      </c>
      <c r="C823" s="16"/>
      <c r="D823" s="16"/>
      <c r="E823" s="16"/>
      <c r="F823" s="16"/>
      <c r="G823" s="53">
        <v>81</v>
      </c>
    </row>
    <row r="824" spans="1:7" ht="40.5" x14ac:dyDescent="0.15">
      <c r="A824" s="23"/>
      <c r="B824" s="16" t="s">
        <v>843</v>
      </c>
      <c r="C824" s="16"/>
      <c r="D824" s="16"/>
      <c r="E824" s="16"/>
      <c r="F824" s="16"/>
      <c r="G824" s="53">
        <v>85</v>
      </c>
    </row>
    <row r="825" spans="1:7" ht="40.5" x14ac:dyDescent="0.15">
      <c r="A825" s="23"/>
      <c r="B825" s="16" t="s">
        <v>844</v>
      </c>
      <c r="C825" s="16"/>
      <c r="D825" s="16"/>
      <c r="E825" s="16"/>
      <c r="F825" s="16"/>
      <c r="G825" s="53">
        <v>89</v>
      </c>
    </row>
    <row r="826" spans="1:7" ht="54" x14ac:dyDescent="0.15">
      <c r="A826" s="23"/>
      <c r="B826" s="16" t="s">
        <v>845</v>
      </c>
      <c r="C826" s="16"/>
      <c r="D826" s="16"/>
      <c r="E826" s="16"/>
      <c r="F826" s="16"/>
      <c r="G826" s="53">
        <v>93</v>
      </c>
    </row>
    <row r="827" spans="1:7" ht="27" x14ac:dyDescent="0.15">
      <c r="A827" s="23"/>
      <c r="B827" s="16" t="s">
        <v>846</v>
      </c>
      <c r="C827" s="16"/>
      <c r="D827" s="16"/>
      <c r="E827" s="16"/>
      <c r="F827" s="16"/>
      <c r="G827" s="53">
        <v>97</v>
      </c>
    </row>
    <row r="828" spans="1:7" ht="67.5" x14ac:dyDescent="0.15">
      <c r="A828" s="23"/>
      <c r="B828" s="16" t="s">
        <v>847</v>
      </c>
      <c r="C828" s="16"/>
      <c r="D828" s="16"/>
      <c r="E828" s="16"/>
      <c r="F828" s="16"/>
      <c r="G828" s="53">
        <v>101</v>
      </c>
    </row>
    <row r="829" spans="1:7" ht="67.5" x14ac:dyDescent="0.15">
      <c r="A829" s="23"/>
      <c r="B829" s="16" t="s">
        <v>848</v>
      </c>
      <c r="C829" s="16"/>
      <c r="D829" s="16"/>
      <c r="E829" s="16"/>
      <c r="F829" s="16"/>
      <c r="G829" s="53">
        <v>105</v>
      </c>
    </row>
    <row r="830" spans="1:7" ht="54" x14ac:dyDescent="0.15">
      <c r="A830" s="23"/>
      <c r="B830" s="16" t="s">
        <v>849</v>
      </c>
      <c r="C830" s="16"/>
      <c r="D830" s="16"/>
      <c r="E830" s="16"/>
      <c r="F830" s="16"/>
      <c r="G830" s="53">
        <v>109</v>
      </c>
    </row>
    <row r="831" spans="1:7" ht="54" x14ac:dyDescent="0.15">
      <c r="A831" s="23"/>
      <c r="B831" s="16" t="s">
        <v>850</v>
      </c>
      <c r="C831" s="16"/>
      <c r="D831" s="16"/>
      <c r="E831" s="16"/>
      <c r="F831" s="16"/>
      <c r="G831" s="53">
        <v>113</v>
      </c>
    </row>
    <row r="832" spans="1:7" ht="54" x14ac:dyDescent="0.15">
      <c r="A832" s="23"/>
      <c r="B832" s="16" t="s">
        <v>851</v>
      </c>
      <c r="C832" s="16"/>
      <c r="D832" s="16"/>
      <c r="E832" s="16"/>
      <c r="F832" s="16"/>
      <c r="G832" s="53">
        <v>117</v>
      </c>
    </row>
    <row r="833" spans="1:7" ht="40.5" x14ac:dyDescent="0.15">
      <c r="A833" s="23"/>
      <c r="B833" s="16" t="s">
        <v>852</v>
      </c>
      <c r="C833" s="16"/>
      <c r="D833" s="16"/>
      <c r="E833" s="16"/>
      <c r="F833" s="16"/>
      <c r="G833" s="53">
        <v>121</v>
      </c>
    </row>
    <row r="834" spans="1:7" ht="40.5" x14ac:dyDescent="0.15">
      <c r="A834" s="23"/>
      <c r="B834" s="16" t="s">
        <v>853</v>
      </c>
      <c r="C834" s="16"/>
      <c r="D834" s="16"/>
      <c r="E834" s="16"/>
      <c r="F834" s="16"/>
      <c r="G834" s="53">
        <v>125</v>
      </c>
    </row>
    <row r="835" spans="1:7" ht="40.5" x14ac:dyDescent="0.15">
      <c r="A835" s="23"/>
      <c r="B835" s="16" t="s">
        <v>854</v>
      </c>
      <c r="C835" s="16"/>
      <c r="D835" s="16"/>
      <c r="E835" s="16"/>
      <c r="F835" s="16"/>
      <c r="G835" s="53">
        <v>129</v>
      </c>
    </row>
    <row r="836" spans="1:7" ht="27" x14ac:dyDescent="0.15">
      <c r="A836" s="23"/>
      <c r="B836" s="16" t="s">
        <v>855</v>
      </c>
      <c r="C836" s="16"/>
      <c r="D836" s="16"/>
      <c r="E836" s="16"/>
      <c r="F836" s="16"/>
      <c r="G836" s="53">
        <v>133</v>
      </c>
    </row>
    <row r="837" spans="1:7" ht="40.5" x14ac:dyDescent="0.15">
      <c r="A837" s="23"/>
      <c r="B837" s="16" t="s">
        <v>856</v>
      </c>
      <c r="C837" s="16"/>
      <c r="D837" s="16"/>
      <c r="E837" s="16"/>
      <c r="F837" s="16"/>
      <c r="G837" s="53">
        <v>137</v>
      </c>
    </row>
    <row r="838" spans="1:7" ht="40.5" x14ac:dyDescent="0.15">
      <c r="A838" s="24"/>
      <c r="B838" s="25" t="s">
        <v>857</v>
      </c>
      <c r="C838" s="25"/>
      <c r="D838" s="25"/>
      <c r="E838" s="25"/>
      <c r="F838" s="25"/>
      <c r="G838" s="55">
        <v>141</v>
      </c>
    </row>
    <row r="839" spans="1:7" x14ac:dyDescent="0.15">
      <c r="A839" s="56"/>
      <c r="B839" s="19"/>
      <c r="C839" s="19"/>
      <c r="D839" s="19"/>
      <c r="E839" s="19"/>
      <c r="F839" s="19"/>
      <c r="G839" s="57"/>
    </row>
    <row r="840" spans="1:7" x14ac:dyDescent="0.15">
      <c r="A840" s="29">
        <v>37</v>
      </c>
      <c r="B840" s="30" t="s">
        <v>858</v>
      </c>
      <c r="C840" s="30"/>
      <c r="D840" s="30"/>
      <c r="E840" s="30"/>
      <c r="F840" s="30"/>
      <c r="G840" s="31"/>
    </row>
    <row r="842" spans="1:7" x14ac:dyDescent="0.15">
      <c r="A842" s="18">
        <v>38</v>
      </c>
      <c r="B842" s="19" t="s">
        <v>861</v>
      </c>
      <c r="C842" s="19"/>
      <c r="D842" s="19"/>
      <c r="E842" s="19"/>
      <c r="F842" s="19"/>
      <c r="G842" s="20">
        <v>1</v>
      </c>
    </row>
    <row r="843" spans="1:7" x14ac:dyDescent="0.15">
      <c r="A843" s="23"/>
      <c r="B843" s="16"/>
      <c r="C843" s="16" t="s">
        <v>859</v>
      </c>
      <c r="D843" s="16"/>
      <c r="E843" s="16"/>
      <c r="F843" s="16"/>
      <c r="G843" s="17">
        <v>1</v>
      </c>
    </row>
    <row r="844" spans="1:7" x14ac:dyDescent="0.15">
      <c r="A844" s="23"/>
      <c r="B844" s="16"/>
      <c r="C844" s="16" t="s">
        <v>862</v>
      </c>
      <c r="D844" s="16"/>
      <c r="E844" s="16"/>
      <c r="F844" s="16"/>
      <c r="G844" s="17">
        <v>1</v>
      </c>
    </row>
    <row r="845" spans="1:7" x14ac:dyDescent="0.15">
      <c r="A845" s="23"/>
      <c r="B845" s="16"/>
      <c r="C845" s="16" t="s">
        <v>863</v>
      </c>
      <c r="D845" s="16"/>
      <c r="E845" s="16"/>
      <c r="F845" s="16"/>
      <c r="G845" s="17">
        <v>2</v>
      </c>
    </row>
    <row r="846" spans="1:7" x14ac:dyDescent="0.15">
      <c r="A846" s="23"/>
      <c r="B846" s="16"/>
      <c r="C846" s="16" t="s">
        <v>860</v>
      </c>
      <c r="D846" s="16"/>
      <c r="E846" s="16"/>
      <c r="F846" s="16"/>
      <c r="G846" s="17">
        <v>4</v>
      </c>
    </row>
    <row r="847" spans="1:7" x14ac:dyDescent="0.15">
      <c r="A847" s="23"/>
      <c r="B847" s="16" t="s">
        <v>864</v>
      </c>
      <c r="C847" s="16"/>
      <c r="D847" s="16"/>
      <c r="E847" s="16"/>
      <c r="F847" s="16"/>
      <c r="G847" s="17">
        <v>6</v>
      </c>
    </row>
    <row r="848" spans="1:7" x14ac:dyDescent="0.15">
      <c r="A848" s="23"/>
      <c r="B848" s="16"/>
      <c r="C848" s="16" t="s">
        <v>865</v>
      </c>
      <c r="D848" s="16"/>
      <c r="E848" s="16"/>
      <c r="F848" s="16"/>
      <c r="G848" s="17">
        <v>6</v>
      </c>
    </row>
    <row r="849" spans="1:7" x14ac:dyDescent="0.15">
      <c r="A849" s="23"/>
      <c r="B849" s="16"/>
      <c r="C849" s="16" t="s">
        <v>866</v>
      </c>
      <c r="D849" s="16"/>
      <c r="E849" s="16"/>
      <c r="F849" s="16"/>
      <c r="G849" s="17">
        <v>20</v>
      </c>
    </row>
    <row r="850" spans="1:7" x14ac:dyDescent="0.15">
      <c r="A850" s="23"/>
      <c r="B850" s="16"/>
      <c r="C850" s="16" t="s">
        <v>867</v>
      </c>
      <c r="D850" s="16"/>
      <c r="E850" s="16"/>
      <c r="F850" s="16"/>
      <c r="G850" s="17">
        <v>31</v>
      </c>
    </row>
    <row r="851" spans="1:7" ht="27" x14ac:dyDescent="0.15">
      <c r="A851" s="23"/>
      <c r="B851" s="16"/>
      <c r="C851" s="16" t="s">
        <v>868</v>
      </c>
      <c r="D851" s="16"/>
      <c r="E851" s="16"/>
      <c r="F851" s="16"/>
      <c r="G851" s="17">
        <v>33</v>
      </c>
    </row>
    <row r="852" spans="1:7" x14ac:dyDescent="0.15">
      <c r="A852" s="23"/>
      <c r="B852" s="16" t="s">
        <v>869</v>
      </c>
      <c r="C852" s="16"/>
      <c r="D852" s="16"/>
      <c r="E852" s="16"/>
      <c r="F852" s="16"/>
      <c r="G852" s="17">
        <v>37</v>
      </c>
    </row>
    <row r="853" spans="1:7" x14ac:dyDescent="0.15">
      <c r="A853" s="23"/>
      <c r="B853" s="16"/>
      <c r="C853" s="16" t="s">
        <v>125</v>
      </c>
      <c r="D853" s="16"/>
      <c r="E853" s="16"/>
      <c r="F853" s="16"/>
      <c r="G853" s="17">
        <v>37</v>
      </c>
    </row>
    <row r="854" spans="1:7" x14ac:dyDescent="0.15">
      <c r="A854" s="23"/>
      <c r="B854" s="16"/>
      <c r="C854" s="16" t="s">
        <v>870</v>
      </c>
      <c r="D854" s="16"/>
      <c r="E854" s="16"/>
      <c r="F854" s="16"/>
      <c r="G854" s="17">
        <v>38</v>
      </c>
    </row>
    <row r="855" spans="1:7" ht="27" x14ac:dyDescent="0.15">
      <c r="A855" s="23"/>
      <c r="B855" s="16"/>
      <c r="C855" s="16" t="s">
        <v>871</v>
      </c>
      <c r="D855" s="16"/>
      <c r="E855" s="16"/>
      <c r="F855" s="16"/>
      <c r="G855" s="17">
        <v>44</v>
      </c>
    </row>
    <row r="856" spans="1:7" x14ac:dyDescent="0.15">
      <c r="A856" s="23"/>
      <c r="B856" s="16"/>
      <c r="C856" s="16" t="s">
        <v>872</v>
      </c>
      <c r="D856" s="16"/>
      <c r="E856" s="16"/>
      <c r="F856" s="16"/>
      <c r="G856" s="17">
        <v>49</v>
      </c>
    </row>
    <row r="857" spans="1:7" x14ac:dyDescent="0.15">
      <c r="A857" s="23"/>
      <c r="B857" s="16"/>
      <c r="C857" s="16" t="s">
        <v>873</v>
      </c>
      <c r="D857" s="16"/>
      <c r="E857" s="16"/>
      <c r="F857" s="16"/>
      <c r="G857" s="17">
        <v>53</v>
      </c>
    </row>
    <row r="858" spans="1:7" x14ac:dyDescent="0.15">
      <c r="A858" s="23"/>
      <c r="B858" s="16"/>
      <c r="C858" s="16" t="s">
        <v>874</v>
      </c>
      <c r="D858" s="16"/>
      <c r="E858" s="16"/>
      <c r="F858" s="16"/>
      <c r="G858" s="17">
        <v>58</v>
      </c>
    </row>
    <row r="859" spans="1:7" x14ac:dyDescent="0.15">
      <c r="A859" s="23"/>
      <c r="B859" s="16" t="s">
        <v>875</v>
      </c>
      <c r="C859" s="16"/>
      <c r="D859" s="16"/>
      <c r="E859" s="16"/>
      <c r="F859" s="16"/>
      <c r="G859" s="17">
        <v>64</v>
      </c>
    </row>
    <row r="860" spans="1:7" x14ac:dyDescent="0.15">
      <c r="A860" s="23"/>
      <c r="B860" s="16"/>
      <c r="C860" s="16" t="s">
        <v>876</v>
      </c>
      <c r="D860" s="16"/>
      <c r="E860" s="16"/>
      <c r="F860" s="16"/>
      <c r="G860" s="17">
        <v>64</v>
      </c>
    </row>
    <row r="861" spans="1:7" x14ac:dyDescent="0.15">
      <c r="A861" s="23"/>
      <c r="B861" s="16"/>
      <c r="C861" s="16"/>
      <c r="D861" s="16" t="s">
        <v>877</v>
      </c>
      <c r="E861" s="16"/>
      <c r="F861" s="16"/>
      <c r="G861" s="17">
        <v>64</v>
      </c>
    </row>
    <row r="862" spans="1:7" x14ac:dyDescent="0.15">
      <c r="A862" s="23"/>
      <c r="B862" s="16"/>
      <c r="C862" s="16"/>
      <c r="D862" s="16" t="s">
        <v>878</v>
      </c>
      <c r="E862" s="16"/>
      <c r="F862" s="16"/>
      <c r="G862" s="17">
        <v>66</v>
      </c>
    </row>
    <row r="863" spans="1:7" x14ac:dyDescent="0.15">
      <c r="A863" s="23"/>
      <c r="B863" s="16"/>
      <c r="C863" s="16"/>
      <c r="D863" s="16" t="s">
        <v>879</v>
      </c>
      <c r="E863" s="16"/>
      <c r="F863" s="16"/>
      <c r="G863" s="17">
        <v>68</v>
      </c>
    </row>
    <row r="864" spans="1:7" x14ac:dyDescent="0.15">
      <c r="A864" s="23"/>
      <c r="B864" s="16"/>
      <c r="C864" s="16" t="s">
        <v>880</v>
      </c>
      <c r="D864" s="16"/>
      <c r="E864" s="16"/>
      <c r="F864" s="16"/>
      <c r="G864" s="17">
        <v>76</v>
      </c>
    </row>
    <row r="865" spans="1:7" x14ac:dyDescent="0.15">
      <c r="A865" s="23"/>
      <c r="B865" s="16"/>
      <c r="C865" s="16"/>
      <c r="D865" s="16" t="s">
        <v>881</v>
      </c>
      <c r="E865" s="16"/>
      <c r="F865" s="16"/>
      <c r="G865" s="17">
        <v>76</v>
      </c>
    </row>
    <row r="866" spans="1:7" x14ac:dyDescent="0.15">
      <c r="A866" s="23"/>
      <c r="B866" s="16"/>
      <c r="C866" s="16"/>
      <c r="D866" s="16" t="s">
        <v>882</v>
      </c>
      <c r="E866" s="16"/>
      <c r="F866" s="16"/>
      <c r="G866" s="17">
        <v>77</v>
      </c>
    </row>
    <row r="867" spans="1:7" x14ac:dyDescent="0.15">
      <c r="A867" s="23"/>
      <c r="B867" s="16"/>
      <c r="C867" s="16"/>
      <c r="D867" s="16" t="s">
        <v>883</v>
      </c>
      <c r="E867" s="16"/>
      <c r="F867" s="16"/>
      <c r="G867" s="17">
        <v>81</v>
      </c>
    </row>
    <row r="868" spans="1:7" x14ac:dyDescent="0.15">
      <c r="A868" s="23"/>
      <c r="B868" s="16"/>
      <c r="C868" s="16"/>
      <c r="D868" s="16" t="s">
        <v>884</v>
      </c>
      <c r="E868" s="16"/>
      <c r="F868" s="16"/>
      <c r="G868" s="17">
        <v>91</v>
      </c>
    </row>
    <row r="869" spans="1:7" x14ac:dyDescent="0.15">
      <c r="A869" s="23"/>
      <c r="B869" s="16" t="s">
        <v>885</v>
      </c>
      <c r="C869" s="16"/>
      <c r="D869" s="16"/>
      <c r="E869" s="16"/>
      <c r="F869" s="16"/>
      <c r="G869" s="17">
        <v>93</v>
      </c>
    </row>
    <row r="870" spans="1:7" x14ac:dyDescent="0.15">
      <c r="A870" s="23"/>
      <c r="B870" s="16"/>
      <c r="C870" s="16" t="s">
        <v>886</v>
      </c>
      <c r="D870" s="16"/>
      <c r="E870" s="16"/>
      <c r="F870" s="16"/>
      <c r="G870" s="17">
        <v>93</v>
      </c>
    </row>
    <row r="871" spans="1:7" x14ac:dyDescent="0.15">
      <c r="A871" s="23"/>
      <c r="B871" s="16"/>
      <c r="C871" s="16"/>
      <c r="D871" s="16" t="s">
        <v>887</v>
      </c>
      <c r="E871" s="16"/>
      <c r="F871" s="16"/>
      <c r="G871" s="17">
        <v>93</v>
      </c>
    </row>
    <row r="872" spans="1:7" ht="27" x14ac:dyDescent="0.15">
      <c r="A872" s="23"/>
      <c r="B872" s="16"/>
      <c r="C872" s="16"/>
      <c r="D872" s="16" t="s">
        <v>888</v>
      </c>
      <c r="E872" s="16"/>
      <c r="F872" s="16"/>
      <c r="G872" s="17">
        <v>93</v>
      </c>
    </row>
    <row r="873" spans="1:7" x14ac:dyDescent="0.15">
      <c r="A873" s="23"/>
      <c r="B873" s="16"/>
      <c r="C873" s="16"/>
      <c r="D873" s="16" t="s">
        <v>889</v>
      </c>
      <c r="E873" s="16"/>
      <c r="F873" s="16"/>
      <c r="G873" s="17">
        <v>97</v>
      </c>
    </row>
    <row r="874" spans="1:7" x14ac:dyDescent="0.15">
      <c r="A874" s="23"/>
      <c r="B874" s="16"/>
      <c r="C874" s="16"/>
      <c r="D874" s="16" t="s">
        <v>890</v>
      </c>
      <c r="E874" s="16"/>
      <c r="F874" s="16"/>
      <c r="G874" s="17">
        <v>113</v>
      </c>
    </row>
    <row r="875" spans="1:7" x14ac:dyDescent="0.15">
      <c r="A875" s="23"/>
      <c r="B875" s="16"/>
      <c r="C875" s="16" t="s">
        <v>891</v>
      </c>
      <c r="D875" s="16"/>
      <c r="E875" s="16"/>
      <c r="F875" s="16"/>
      <c r="G875" s="17">
        <v>115</v>
      </c>
    </row>
    <row r="876" spans="1:7" x14ac:dyDescent="0.15">
      <c r="A876" s="23"/>
      <c r="B876" s="16"/>
      <c r="C876" s="16"/>
      <c r="D876" s="16" t="s">
        <v>892</v>
      </c>
      <c r="E876" s="16"/>
      <c r="F876" s="16"/>
      <c r="G876" s="17">
        <v>115</v>
      </c>
    </row>
    <row r="877" spans="1:7" x14ac:dyDescent="0.15">
      <c r="A877" s="23"/>
      <c r="B877" s="16"/>
      <c r="C877" s="16"/>
      <c r="D877" s="16" t="s">
        <v>893</v>
      </c>
      <c r="E877" s="16"/>
      <c r="F877" s="16"/>
      <c r="G877" s="17">
        <v>115</v>
      </c>
    </row>
    <row r="878" spans="1:7" x14ac:dyDescent="0.15">
      <c r="A878" s="23"/>
      <c r="B878" s="16"/>
      <c r="C878" s="16"/>
      <c r="D878" s="16" t="s">
        <v>894</v>
      </c>
      <c r="E878" s="16"/>
      <c r="F878" s="16"/>
      <c r="G878" s="17">
        <v>117</v>
      </c>
    </row>
    <row r="879" spans="1:7" x14ac:dyDescent="0.15">
      <c r="A879" s="23"/>
      <c r="B879" s="16"/>
      <c r="C879" s="16"/>
      <c r="D879" s="16" t="s">
        <v>895</v>
      </c>
      <c r="E879" s="16"/>
      <c r="F879" s="16"/>
      <c r="G879" s="17">
        <v>118</v>
      </c>
    </row>
    <row r="880" spans="1:7" x14ac:dyDescent="0.15">
      <c r="A880" s="23"/>
      <c r="B880" s="16"/>
      <c r="C880" s="16"/>
      <c r="D880" s="16" t="s">
        <v>896</v>
      </c>
      <c r="E880" s="16"/>
      <c r="F880" s="16"/>
      <c r="G880" s="17">
        <v>125</v>
      </c>
    </row>
    <row r="881" spans="1:7" x14ac:dyDescent="0.15">
      <c r="A881" s="23"/>
      <c r="B881" s="16"/>
      <c r="C881" s="16"/>
      <c r="D881" s="16" t="s">
        <v>897</v>
      </c>
      <c r="E881" s="16"/>
      <c r="F881" s="16"/>
      <c r="G881" s="17">
        <v>131</v>
      </c>
    </row>
    <row r="882" spans="1:7" ht="27" x14ac:dyDescent="0.15">
      <c r="A882" s="23"/>
      <c r="B882" s="16" t="s">
        <v>898</v>
      </c>
      <c r="C882" s="16"/>
      <c r="D882" s="16"/>
      <c r="E882" s="16"/>
      <c r="F882" s="16"/>
      <c r="G882" s="17">
        <v>134</v>
      </c>
    </row>
    <row r="883" spans="1:7" x14ac:dyDescent="0.15">
      <c r="A883" s="23"/>
      <c r="B883" s="16"/>
      <c r="C883" s="16" t="s">
        <v>899</v>
      </c>
      <c r="D883" s="16"/>
      <c r="E883" s="16"/>
      <c r="F883" s="16"/>
      <c r="G883" s="17">
        <v>134</v>
      </c>
    </row>
    <row r="884" spans="1:7" x14ac:dyDescent="0.15">
      <c r="A884" s="23"/>
      <c r="B884" s="16"/>
      <c r="C884" s="16" t="s">
        <v>900</v>
      </c>
      <c r="D884" s="16"/>
      <c r="E884" s="16"/>
      <c r="F884" s="16"/>
      <c r="G884" s="17">
        <v>134</v>
      </c>
    </row>
    <row r="885" spans="1:7" x14ac:dyDescent="0.15">
      <c r="A885" s="24"/>
      <c r="B885" s="25"/>
      <c r="C885" s="25" t="s">
        <v>901</v>
      </c>
      <c r="D885" s="25"/>
      <c r="E885" s="25"/>
      <c r="F885" s="25"/>
      <c r="G885" s="26">
        <v>139</v>
      </c>
    </row>
    <row r="886" spans="1:7" x14ac:dyDescent="0.15">
      <c r="A886" s="59"/>
      <c r="B886" s="60"/>
      <c r="C886" s="60"/>
      <c r="D886" s="58"/>
      <c r="E886" s="60"/>
      <c r="F886" s="60"/>
      <c r="G886" s="67"/>
    </row>
    <row r="887" spans="1:7" x14ac:dyDescent="0.15">
      <c r="A887" s="61">
        <v>39</v>
      </c>
      <c r="B887" s="62" t="s">
        <v>95</v>
      </c>
      <c r="C887" s="62"/>
      <c r="D887" s="62"/>
      <c r="E887" s="62"/>
      <c r="F887" s="62"/>
      <c r="G887" s="65">
        <v>1</v>
      </c>
    </row>
    <row r="888" spans="1:7" ht="33" customHeight="1" x14ac:dyDescent="0.15">
      <c r="A888" s="63"/>
      <c r="B888" s="64" t="s">
        <v>96</v>
      </c>
      <c r="D888" s="64"/>
      <c r="E888" s="64"/>
      <c r="F888" s="64"/>
      <c r="G888" s="66">
        <v>4</v>
      </c>
    </row>
    <row r="889" spans="1:7" ht="33" customHeight="1" x14ac:dyDescent="0.15">
      <c r="A889" s="63"/>
      <c r="B889" s="64" t="s">
        <v>97</v>
      </c>
      <c r="D889" s="64"/>
      <c r="E889" s="64"/>
      <c r="F889" s="64"/>
      <c r="G889" s="66">
        <v>10</v>
      </c>
    </row>
    <row r="890" spans="1:7" ht="18" customHeight="1" x14ac:dyDescent="0.15">
      <c r="A890" s="63"/>
      <c r="B890" s="64"/>
      <c r="C890" s="64" t="s">
        <v>98</v>
      </c>
      <c r="E890" s="64"/>
      <c r="F890" s="64"/>
      <c r="G890" s="66">
        <v>10</v>
      </c>
    </row>
    <row r="891" spans="1:7" ht="18" customHeight="1" x14ac:dyDescent="0.15">
      <c r="A891" s="63"/>
      <c r="B891" s="64"/>
      <c r="C891" s="64" t="s">
        <v>99</v>
      </c>
      <c r="E891" s="64"/>
      <c r="F891" s="64"/>
      <c r="G891" s="66">
        <v>35</v>
      </c>
    </row>
    <row r="892" spans="1:7" x14ac:dyDescent="0.15">
      <c r="A892" s="63"/>
      <c r="B892" s="64"/>
      <c r="C892" s="64"/>
      <c r="D892" s="64" t="s">
        <v>100</v>
      </c>
      <c r="E892" s="64"/>
      <c r="F892" s="64"/>
      <c r="G892" s="66">
        <v>35</v>
      </c>
    </row>
    <row r="893" spans="1:7" x14ac:dyDescent="0.15">
      <c r="A893" s="63"/>
      <c r="B893" s="64"/>
      <c r="C893" s="64"/>
      <c r="D893" s="64" t="s">
        <v>101</v>
      </c>
      <c r="E893" s="64"/>
      <c r="F893" s="64"/>
      <c r="G893" s="66">
        <v>35</v>
      </c>
    </row>
    <row r="894" spans="1:7" x14ac:dyDescent="0.15">
      <c r="A894" s="63"/>
      <c r="B894" s="64"/>
      <c r="C894" s="64"/>
      <c r="D894" s="64" t="s">
        <v>102</v>
      </c>
      <c r="E894" s="64"/>
      <c r="F894" s="64"/>
      <c r="G894" s="66">
        <v>37</v>
      </c>
    </row>
    <row r="895" spans="1:7" x14ac:dyDescent="0.15">
      <c r="A895" s="63"/>
      <c r="B895" s="64"/>
      <c r="C895" s="64" t="s">
        <v>103</v>
      </c>
      <c r="D895" s="64"/>
      <c r="E895" s="64"/>
      <c r="F895" s="64"/>
      <c r="G895" s="66">
        <v>37</v>
      </c>
    </row>
    <row r="896" spans="1:7" ht="42.6" customHeight="1" x14ac:dyDescent="0.15">
      <c r="A896" s="63"/>
      <c r="B896" s="64" t="s">
        <v>104</v>
      </c>
      <c r="D896" s="64"/>
      <c r="E896" s="64"/>
      <c r="F896" s="64"/>
      <c r="G896" s="66">
        <v>46</v>
      </c>
    </row>
    <row r="897" spans="1:7" x14ac:dyDescent="0.15">
      <c r="A897" s="63"/>
      <c r="B897" s="64"/>
      <c r="C897" s="64" t="s">
        <v>105</v>
      </c>
      <c r="D897" s="64"/>
      <c r="E897" s="64"/>
      <c r="F897" s="64"/>
      <c r="G897" s="66">
        <v>46</v>
      </c>
    </row>
    <row r="898" spans="1:7" ht="18" customHeight="1" x14ac:dyDescent="0.15">
      <c r="A898" s="63"/>
      <c r="B898" s="64"/>
      <c r="C898" s="64" t="s">
        <v>106</v>
      </c>
      <c r="E898" s="64"/>
      <c r="F898" s="64"/>
      <c r="G898" s="66">
        <v>46</v>
      </c>
    </row>
    <row r="899" spans="1:7" x14ac:dyDescent="0.15">
      <c r="A899" s="63"/>
      <c r="B899" s="64"/>
      <c r="C899" s="64" t="s">
        <v>107</v>
      </c>
      <c r="D899" s="64"/>
      <c r="E899" s="64"/>
      <c r="F899" s="64"/>
      <c r="G899" s="66">
        <v>51</v>
      </c>
    </row>
    <row r="900" spans="1:7" ht="18" customHeight="1" x14ac:dyDescent="0.15">
      <c r="A900" s="63"/>
      <c r="B900" s="64"/>
      <c r="C900" s="64" t="s">
        <v>108</v>
      </c>
      <c r="E900" s="64"/>
      <c r="F900" s="64"/>
      <c r="G900" s="66">
        <v>54</v>
      </c>
    </row>
    <row r="901" spans="1:7" x14ac:dyDescent="0.15">
      <c r="A901" s="63"/>
      <c r="B901" s="64"/>
      <c r="C901" s="64"/>
      <c r="D901" s="64" t="s">
        <v>109</v>
      </c>
      <c r="E901" s="64"/>
      <c r="F901" s="64"/>
      <c r="G901" s="66">
        <v>54</v>
      </c>
    </row>
    <row r="902" spans="1:7" x14ac:dyDescent="0.15">
      <c r="A902" s="63"/>
      <c r="B902" s="64"/>
      <c r="C902" s="64"/>
      <c r="D902" s="64" t="s">
        <v>110</v>
      </c>
      <c r="E902" s="64"/>
      <c r="F902" s="64"/>
      <c r="G902" s="66">
        <v>56</v>
      </c>
    </row>
    <row r="903" spans="1:7" ht="18" customHeight="1" x14ac:dyDescent="0.15">
      <c r="A903" s="63"/>
      <c r="B903" s="64"/>
      <c r="C903" s="64"/>
      <c r="D903" s="64" t="s">
        <v>111</v>
      </c>
      <c r="G903" s="66">
        <v>58</v>
      </c>
    </row>
    <row r="904" spans="1:7" ht="18" customHeight="1" x14ac:dyDescent="0.15">
      <c r="A904" s="63"/>
      <c r="B904" s="64" t="s">
        <v>112</v>
      </c>
      <c r="D904" s="64"/>
      <c r="E904" s="64"/>
      <c r="F904" s="64"/>
      <c r="G904" s="66">
        <v>83</v>
      </c>
    </row>
    <row r="905" spans="1:7" x14ac:dyDescent="0.15">
      <c r="A905" s="63"/>
      <c r="B905" s="64"/>
      <c r="C905" s="64" t="s">
        <v>113</v>
      </c>
      <c r="D905" s="64"/>
      <c r="E905" s="64"/>
      <c r="F905" s="64"/>
      <c r="G905" s="66">
        <v>83</v>
      </c>
    </row>
    <row r="906" spans="1:7" ht="18" customHeight="1" x14ac:dyDescent="0.15">
      <c r="A906" s="63"/>
      <c r="B906" s="64"/>
      <c r="C906" s="64" t="s">
        <v>114</v>
      </c>
      <c r="E906" s="64"/>
      <c r="F906" s="64"/>
      <c r="G906" s="66">
        <v>86</v>
      </c>
    </row>
    <row r="907" spans="1:7" x14ac:dyDescent="0.15">
      <c r="A907" s="63"/>
      <c r="B907" s="64"/>
      <c r="C907" s="64" t="s">
        <v>115</v>
      </c>
      <c r="D907" s="64"/>
      <c r="E907" s="64"/>
      <c r="F907" s="64"/>
      <c r="G907" s="66">
        <v>88</v>
      </c>
    </row>
    <row r="908" spans="1:7" x14ac:dyDescent="0.15">
      <c r="A908" s="63"/>
      <c r="B908" s="64"/>
      <c r="C908" s="64" t="s">
        <v>116</v>
      </c>
      <c r="D908" s="64"/>
      <c r="E908" s="64"/>
      <c r="F908" s="64"/>
      <c r="G908" s="66">
        <v>96</v>
      </c>
    </row>
    <row r="909" spans="1:7" x14ac:dyDescent="0.15">
      <c r="A909" s="63"/>
      <c r="B909" s="64" t="s">
        <v>94</v>
      </c>
      <c r="C909" s="64"/>
      <c r="D909" s="64"/>
      <c r="E909" s="64"/>
      <c r="F909" s="64"/>
      <c r="G909" s="66">
        <v>99</v>
      </c>
    </row>
    <row r="910" spans="1:7" x14ac:dyDescent="0.15">
      <c r="A910" s="59"/>
      <c r="B910" s="60"/>
      <c r="C910" s="60"/>
      <c r="D910" s="58"/>
      <c r="E910" s="60"/>
      <c r="F910" s="60"/>
      <c r="G910" s="67"/>
    </row>
    <row r="911" spans="1:7" ht="27" x14ac:dyDescent="0.15">
      <c r="A911" s="18">
        <v>40</v>
      </c>
      <c r="B911" s="19" t="s">
        <v>902</v>
      </c>
      <c r="C911" s="19"/>
      <c r="D911" s="19"/>
      <c r="E911" s="19"/>
      <c r="F911" s="19"/>
      <c r="G911" s="20">
        <v>1</v>
      </c>
    </row>
    <row r="912" spans="1:7" x14ac:dyDescent="0.15">
      <c r="A912" s="23"/>
      <c r="B912" s="16" t="s">
        <v>903</v>
      </c>
      <c r="C912" s="16"/>
      <c r="D912" s="16"/>
      <c r="E912" s="16"/>
      <c r="F912" s="16"/>
      <c r="G912" s="17"/>
    </row>
    <row r="913" spans="1:7" x14ac:dyDescent="0.15">
      <c r="A913" s="23"/>
      <c r="B913" s="16" t="s">
        <v>904</v>
      </c>
      <c r="C913" s="16"/>
      <c r="D913" s="16"/>
      <c r="E913" s="16"/>
      <c r="F913" s="16"/>
      <c r="G913" s="17">
        <v>26</v>
      </c>
    </row>
    <row r="914" spans="1:7" x14ac:dyDescent="0.15">
      <c r="A914" s="23"/>
      <c r="B914" s="16" t="s">
        <v>905</v>
      </c>
      <c r="C914" s="16"/>
      <c r="D914" s="16"/>
      <c r="E914" s="16"/>
      <c r="F914" s="16"/>
      <c r="G914" s="17"/>
    </row>
    <row r="915" spans="1:7" ht="27" x14ac:dyDescent="0.15">
      <c r="A915" s="23"/>
      <c r="B915" s="16" t="s">
        <v>906</v>
      </c>
      <c r="C915" s="16"/>
      <c r="D915" s="16"/>
      <c r="E915" s="16"/>
      <c r="F915" s="16"/>
      <c r="G915" s="17">
        <v>33</v>
      </c>
    </row>
    <row r="916" spans="1:7" x14ac:dyDescent="0.15">
      <c r="A916" s="23"/>
      <c r="B916" s="16" t="s">
        <v>907</v>
      </c>
      <c r="C916" s="16"/>
      <c r="D916" s="16"/>
      <c r="E916" s="16"/>
      <c r="F916" s="16"/>
      <c r="G916" s="17"/>
    </row>
    <row r="917" spans="1:7" ht="27" x14ac:dyDescent="0.15">
      <c r="A917" s="23"/>
      <c r="B917" s="16" t="s">
        <v>908</v>
      </c>
      <c r="C917" s="16"/>
      <c r="D917" s="16"/>
      <c r="E917" s="16"/>
      <c r="F917" s="16"/>
      <c r="G917" s="17">
        <v>39</v>
      </c>
    </row>
    <row r="918" spans="1:7" ht="27" x14ac:dyDescent="0.15">
      <c r="A918" s="23"/>
      <c r="B918" s="16" t="s">
        <v>909</v>
      </c>
      <c r="C918" s="16"/>
      <c r="D918" s="16"/>
      <c r="E918" s="16"/>
      <c r="F918" s="16"/>
      <c r="G918" s="17"/>
    </row>
    <row r="919" spans="1:7" x14ac:dyDescent="0.15">
      <c r="A919" s="23"/>
      <c r="B919" s="16" t="s">
        <v>910</v>
      </c>
      <c r="C919" s="16"/>
      <c r="D919" s="16"/>
      <c r="E919" s="16"/>
      <c r="F919" s="16"/>
      <c r="G919" s="17">
        <v>61</v>
      </c>
    </row>
    <row r="920" spans="1:7" x14ac:dyDescent="0.15">
      <c r="A920" s="23"/>
      <c r="B920" s="16" t="s">
        <v>911</v>
      </c>
      <c r="C920" s="16"/>
      <c r="D920" s="16"/>
      <c r="E920" s="16"/>
      <c r="F920" s="16"/>
      <c r="G920" s="17"/>
    </row>
    <row r="921" spans="1:7" ht="27" x14ac:dyDescent="0.15">
      <c r="A921" s="23"/>
      <c r="B921" s="16" t="s">
        <v>912</v>
      </c>
      <c r="C921" s="16"/>
      <c r="D921" s="16"/>
      <c r="E921" s="16"/>
      <c r="F921" s="16"/>
      <c r="G921" s="17">
        <v>70</v>
      </c>
    </row>
    <row r="922" spans="1:7" x14ac:dyDescent="0.15">
      <c r="A922" s="23"/>
      <c r="B922" s="16" t="s">
        <v>913</v>
      </c>
      <c r="C922" s="16"/>
      <c r="D922" s="16"/>
      <c r="E922" s="16"/>
      <c r="F922" s="16"/>
      <c r="G922" s="17"/>
    </row>
    <row r="923" spans="1:7" x14ac:dyDescent="0.15">
      <c r="A923" s="23"/>
      <c r="B923" s="16" t="s">
        <v>914</v>
      </c>
      <c r="C923" s="16"/>
      <c r="D923" s="16"/>
      <c r="E923" s="16"/>
      <c r="F923" s="16"/>
      <c r="G923" s="17">
        <v>88</v>
      </c>
    </row>
    <row r="924" spans="1:7" x14ac:dyDescent="0.15">
      <c r="A924" s="23"/>
      <c r="B924" s="16" t="s">
        <v>915</v>
      </c>
      <c r="C924" s="16"/>
      <c r="D924" s="16"/>
      <c r="E924" s="16"/>
      <c r="F924" s="16"/>
      <c r="G924" s="17"/>
    </row>
    <row r="925" spans="1:7" ht="27" x14ac:dyDescent="0.15">
      <c r="A925" s="23"/>
      <c r="B925" s="16" t="s">
        <v>916</v>
      </c>
      <c r="C925" s="16"/>
      <c r="D925" s="16"/>
      <c r="E925" s="16"/>
      <c r="F925" s="16"/>
      <c r="G925" s="17">
        <v>100</v>
      </c>
    </row>
    <row r="926" spans="1:7" x14ac:dyDescent="0.15">
      <c r="A926" s="23"/>
      <c r="B926" s="16" t="s">
        <v>917</v>
      </c>
      <c r="C926" s="16"/>
      <c r="D926" s="16"/>
      <c r="E926" s="16"/>
      <c r="F926" s="16"/>
      <c r="G926" s="17"/>
    </row>
    <row r="927" spans="1:7" x14ac:dyDescent="0.15">
      <c r="A927" s="23"/>
      <c r="B927" s="16" t="s">
        <v>918</v>
      </c>
      <c r="C927" s="16"/>
      <c r="D927" s="16"/>
      <c r="E927" s="16"/>
      <c r="F927" s="16"/>
      <c r="G927" s="17">
        <v>105</v>
      </c>
    </row>
    <row r="928" spans="1:7" x14ac:dyDescent="0.15">
      <c r="A928" s="24"/>
      <c r="B928" s="25" t="s">
        <v>919</v>
      </c>
      <c r="C928" s="25"/>
      <c r="D928" s="25"/>
      <c r="E928" s="25"/>
      <c r="F928" s="25"/>
      <c r="G928" s="26">
        <v>112</v>
      </c>
    </row>
  </sheetData>
  <autoFilter ref="A1:G1"/>
  <phoneticPr fontId="1"/>
  <pageMargins left="0.7" right="0.7" top="0.75" bottom="0.75" header="0.3" footer="0.3"/>
  <pageSetup paperSize="9" scale="3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報告書類</vt:lpstr>
      <vt:lpstr>目次</vt:lpstr>
    </vt:vector>
  </TitlesOfParts>
  <Manager/>
  <Company>名古屋大学付属図書館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名古屋大学附属図書館</dc:creator>
  <cp:keywords/>
  <dc:description/>
  <cp:lastModifiedBy>library</cp:lastModifiedBy>
  <cp:revision/>
  <cp:lastPrinted>2024-03-08T02:20:25Z</cp:lastPrinted>
  <dcterms:created xsi:type="dcterms:W3CDTF">2019-09-04T04:46:57Z</dcterms:created>
  <dcterms:modified xsi:type="dcterms:W3CDTF">2024-04-19T01:32:16Z</dcterms:modified>
  <cp:category/>
  <cp:contentStatus/>
</cp:coreProperties>
</file>